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owngreer-my.sharepoint.com/personal/ddelmott_browngreer_com/Documents/Documents/Opioids/Calculation Spreadsheets/"/>
    </mc:Choice>
  </mc:AlternateContent>
  <xr:revisionPtr revIDLastSave="0" documentId="8_{1A5F0D81-89A9-451A-B9D6-CB9ABD3AEE81}" xr6:coauthVersionLast="47" xr6:coauthVersionMax="47" xr10:uidLastSave="{00000000-0000-0000-0000-000000000000}"/>
  <bookViews>
    <workbookView xWindow="-120" yWindow="-120" windowWidth="29040" windowHeight="15990" tabRatio="759" xr2:uid="{E25E4546-D421-480E-976F-02481B666CDC}"/>
  </bookViews>
  <sheets>
    <sheet name="Summary of All Payments" sheetId="5" r:id="rId1"/>
    <sheet name="Walmart Initial Payment 1" sheetId="1" r:id="rId2"/>
    <sheet name="Walmart Second Payment 1" sheetId="9" r:id="rId3"/>
    <sheet name="Walgreens Payment 1" sheetId="2" r:id="rId4"/>
    <sheet name="Walgreens Payment 2" sheetId="3" r:id="rId5"/>
    <sheet name="CVS Payment 1" sheetId="4" r:id="rId6"/>
    <sheet name="Allergan Payment 1" sheetId="6" r:id="rId7"/>
    <sheet name="Teva Payment 1" sheetId="8" r:id="rId8"/>
  </sheets>
  <definedNames>
    <definedName name="_xlnm._FilterDatabase" localSheetId="5" hidden="1">'CVS Payment 1'!$A$15:$J$15</definedName>
    <definedName name="_xlnm._FilterDatabase" localSheetId="0" hidden="1">'Summary of All Payments'!$A$3:$K$3</definedName>
    <definedName name="_xlnm._FilterDatabase" localSheetId="3" hidden="1">'Walgreens Payment 1'!$A$15:$J$15</definedName>
    <definedName name="_xlnm._FilterDatabase" localSheetId="4" hidden="1">'Walgreens Payment 2'!$A$18:$J$18</definedName>
    <definedName name="_xlnm._FilterDatabase" localSheetId="1" hidden="1">'Walmart Initial Payment 1'!$A$18:$J$18</definedName>
    <definedName name="_xlnm._FilterDatabase" localSheetId="2" hidden="1">'Walmart Second Payment 1'!$A$18:$J$119</definedName>
    <definedName name="_xlnm.Print_Area" localSheetId="6">'Allergan Payment 1'!#REF!</definedName>
    <definedName name="_xlnm.Print_Area" localSheetId="5">'CVS Payment 1'!#REF!</definedName>
    <definedName name="_xlnm.Print_Area" localSheetId="7">'Teva Payment 1'!#REF!</definedName>
    <definedName name="_xlnm.Print_Area" localSheetId="3">'Walgreens Payment 1'!#REF!</definedName>
    <definedName name="_xlnm.Print_Area" localSheetId="4">'Walgreens Payment 2'!#REF!</definedName>
    <definedName name="_xlnm.Print_Area" localSheetId="1">'Walmart Initial Payment 1'!#REF!</definedName>
    <definedName name="_xlnm.Print_Area" localSheetId="2">'Walmart Second Payment 1'!#REF!</definedName>
    <definedName name="_xlnm.Print_Titles" localSheetId="6">'Allergan Payment 1'!$1:$2</definedName>
    <definedName name="_xlnm.Print_Titles" localSheetId="5">'CVS Payment 1'!$1:$2</definedName>
    <definedName name="_xlnm.Print_Titles" localSheetId="7">'Teva Payment 1'!$1:$2</definedName>
    <definedName name="_xlnm.Print_Titles" localSheetId="3">'Walgreens Payment 1'!$1:$2</definedName>
    <definedName name="_xlnm.Print_Titles" localSheetId="4">'Walgreens Payment 2'!$1:$2</definedName>
    <definedName name="_xlnm.Print_Titles" localSheetId="1">'Walmart Initial Payment 1'!$1:$2</definedName>
    <definedName name="_xlnm.Print_Titles" localSheetId="2">'Walmart Second Payment 1'!$1:$2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5" i="5" l="1"/>
  <c r="J104" i="5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D105" i="5"/>
  <c r="D104" i="5"/>
  <c r="D103" i="5"/>
  <c r="D102" i="5"/>
  <c r="D101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C5" i="5"/>
  <c r="C4" i="5"/>
  <c r="I4" i="5"/>
  <c r="H4" i="5"/>
  <c r="I104" i="5"/>
  <c r="H104" i="5"/>
  <c r="I103" i="5"/>
  <c r="H103" i="5"/>
  <c r="I102" i="5"/>
  <c r="H102" i="5"/>
  <c r="I101" i="5"/>
  <c r="H101" i="5"/>
  <c r="I100" i="5"/>
  <c r="H100" i="5"/>
  <c r="I99" i="5"/>
  <c r="H99" i="5"/>
  <c r="I98" i="5"/>
  <c r="H98" i="5"/>
  <c r="I97" i="5"/>
  <c r="H97" i="5"/>
  <c r="I96" i="5"/>
  <c r="H96" i="5"/>
  <c r="I95" i="5"/>
  <c r="H95" i="5"/>
  <c r="I94" i="5"/>
  <c r="H94" i="5"/>
  <c r="I93" i="5"/>
  <c r="H93" i="5"/>
  <c r="I92" i="5"/>
  <c r="H92" i="5"/>
  <c r="I91" i="5"/>
  <c r="H91" i="5"/>
  <c r="I90" i="5"/>
  <c r="H90" i="5"/>
  <c r="I89" i="5"/>
  <c r="H89" i="5"/>
  <c r="I88" i="5"/>
  <c r="H88" i="5"/>
  <c r="I87" i="5"/>
  <c r="H87" i="5"/>
  <c r="I86" i="5"/>
  <c r="H86" i="5"/>
  <c r="I85" i="5"/>
  <c r="H85" i="5"/>
  <c r="I84" i="5"/>
  <c r="H84" i="5"/>
  <c r="I83" i="5"/>
  <c r="H83" i="5"/>
  <c r="I82" i="5"/>
  <c r="H82" i="5"/>
  <c r="I81" i="5"/>
  <c r="H81" i="5"/>
  <c r="I80" i="5"/>
  <c r="H80" i="5"/>
  <c r="I79" i="5"/>
  <c r="H79" i="5"/>
  <c r="I78" i="5"/>
  <c r="H78" i="5"/>
  <c r="I77" i="5"/>
  <c r="H77" i="5"/>
  <c r="I76" i="5"/>
  <c r="H76" i="5"/>
  <c r="I75" i="5"/>
  <c r="H75" i="5"/>
  <c r="I74" i="5"/>
  <c r="H74" i="5"/>
  <c r="I73" i="5"/>
  <c r="H73" i="5"/>
  <c r="I72" i="5"/>
  <c r="H72" i="5"/>
  <c r="I71" i="5"/>
  <c r="H71" i="5"/>
  <c r="I70" i="5"/>
  <c r="H70" i="5"/>
  <c r="I69" i="5"/>
  <c r="H69" i="5"/>
  <c r="I68" i="5"/>
  <c r="H68" i="5"/>
  <c r="I67" i="5"/>
  <c r="H67" i="5"/>
  <c r="I66" i="5"/>
  <c r="H66" i="5"/>
  <c r="I65" i="5"/>
  <c r="H65" i="5"/>
  <c r="I64" i="5"/>
  <c r="H64" i="5"/>
  <c r="I63" i="5"/>
  <c r="H63" i="5"/>
  <c r="I62" i="5"/>
  <c r="H62" i="5"/>
  <c r="I61" i="5"/>
  <c r="H61" i="5"/>
  <c r="I60" i="5"/>
  <c r="H60" i="5"/>
  <c r="I59" i="5"/>
  <c r="H59" i="5"/>
  <c r="I58" i="5"/>
  <c r="H58" i="5"/>
  <c r="I57" i="5"/>
  <c r="H57" i="5"/>
  <c r="I56" i="5"/>
  <c r="H56" i="5"/>
  <c r="I55" i="5"/>
  <c r="H55" i="5"/>
  <c r="I54" i="5"/>
  <c r="H54" i="5"/>
  <c r="I53" i="5"/>
  <c r="H53" i="5"/>
  <c r="I52" i="5"/>
  <c r="H52" i="5"/>
  <c r="I51" i="5"/>
  <c r="H51" i="5"/>
  <c r="I50" i="5"/>
  <c r="H50" i="5"/>
  <c r="I49" i="5"/>
  <c r="H49" i="5"/>
  <c r="I48" i="5"/>
  <c r="H48" i="5"/>
  <c r="I47" i="5"/>
  <c r="H47" i="5"/>
  <c r="I46" i="5"/>
  <c r="H46" i="5"/>
  <c r="I45" i="5"/>
  <c r="H45" i="5"/>
  <c r="I44" i="5"/>
  <c r="H44" i="5"/>
  <c r="I43" i="5"/>
  <c r="H43" i="5"/>
  <c r="I42" i="5"/>
  <c r="H42" i="5"/>
  <c r="I41" i="5"/>
  <c r="H41" i="5"/>
  <c r="I40" i="5"/>
  <c r="H40" i="5"/>
  <c r="I39" i="5"/>
  <c r="H39" i="5"/>
  <c r="I38" i="5"/>
  <c r="H38" i="5"/>
  <c r="I37" i="5"/>
  <c r="H37" i="5"/>
  <c r="I36" i="5"/>
  <c r="H36" i="5"/>
  <c r="I35" i="5"/>
  <c r="H35" i="5"/>
  <c r="I34" i="5"/>
  <c r="H34" i="5"/>
  <c r="I33" i="5"/>
  <c r="H33" i="5"/>
  <c r="I32" i="5"/>
  <c r="H32" i="5"/>
  <c r="I31" i="5"/>
  <c r="H31" i="5"/>
  <c r="I30" i="5"/>
  <c r="H30" i="5"/>
  <c r="I29" i="5"/>
  <c r="H29" i="5"/>
  <c r="I28" i="5"/>
  <c r="H28" i="5"/>
  <c r="I27" i="5"/>
  <c r="H27" i="5"/>
  <c r="I26" i="5"/>
  <c r="H26" i="5"/>
  <c r="I25" i="5"/>
  <c r="H25" i="5"/>
  <c r="I24" i="5"/>
  <c r="H24" i="5"/>
  <c r="I23" i="5"/>
  <c r="H23" i="5"/>
  <c r="I22" i="5"/>
  <c r="H22" i="5"/>
  <c r="I21" i="5"/>
  <c r="H21" i="5"/>
  <c r="I20" i="5"/>
  <c r="H20" i="5"/>
  <c r="I19" i="5"/>
  <c r="H19" i="5"/>
  <c r="I18" i="5"/>
  <c r="H18" i="5"/>
  <c r="I17" i="5"/>
  <c r="H17" i="5"/>
  <c r="I16" i="5"/>
  <c r="H16" i="5"/>
  <c r="I15" i="5"/>
  <c r="H15" i="5"/>
  <c r="I14" i="5"/>
  <c r="H14" i="5"/>
  <c r="I13" i="5"/>
  <c r="H13" i="5"/>
  <c r="I12" i="5"/>
  <c r="H12" i="5"/>
  <c r="I11" i="5"/>
  <c r="H11" i="5"/>
  <c r="I10" i="5"/>
  <c r="H10" i="5"/>
  <c r="I9" i="5"/>
  <c r="H9" i="5"/>
  <c r="I8" i="5"/>
  <c r="H8" i="5"/>
  <c r="I7" i="5"/>
  <c r="H7" i="5"/>
  <c r="I6" i="5"/>
  <c r="H6" i="5"/>
  <c r="I5" i="5"/>
  <c r="H5" i="5"/>
  <c r="G104" i="5"/>
  <c r="F104" i="5"/>
  <c r="E104" i="5"/>
  <c r="C104" i="5"/>
  <c r="G103" i="5"/>
  <c r="F103" i="5"/>
  <c r="E103" i="5"/>
  <c r="C103" i="5"/>
  <c r="G102" i="5"/>
  <c r="F102" i="5"/>
  <c r="E102" i="5"/>
  <c r="C102" i="5"/>
  <c r="G101" i="5"/>
  <c r="F101" i="5"/>
  <c r="E101" i="5"/>
  <c r="C101" i="5"/>
  <c r="G100" i="5"/>
  <c r="F100" i="5"/>
  <c r="E100" i="5"/>
  <c r="C100" i="5"/>
  <c r="G99" i="5"/>
  <c r="F99" i="5"/>
  <c r="E99" i="5"/>
  <c r="C99" i="5"/>
  <c r="G98" i="5"/>
  <c r="F98" i="5"/>
  <c r="E98" i="5"/>
  <c r="C98" i="5"/>
  <c r="G97" i="5"/>
  <c r="F97" i="5"/>
  <c r="E97" i="5"/>
  <c r="C97" i="5"/>
  <c r="G96" i="5"/>
  <c r="F96" i="5"/>
  <c r="E96" i="5"/>
  <c r="C96" i="5"/>
  <c r="G95" i="5"/>
  <c r="F95" i="5"/>
  <c r="E95" i="5"/>
  <c r="C95" i="5"/>
  <c r="G94" i="5"/>
  <c r="F94" i="5"/>
  <c r="E94" i="5"/>
  <c r="C94" i="5"/>
  <c r="G93" i="5"/>
  <c r="F93" i="5"/>
  <c r="E93" i="5"/>
  <c r="C93" i="5"/>
  <c r="G92" i="5"/>
  <c r="F92" i="5"/>
  <c r="E92" i="5"/>
  <c r="C92" i="5"/>
  <c r="G91" i="5"/>
  <c r="F91" i="5"/>
  <c r="E91" i="5"/>
  <c r="C91" i="5"/>
  <c r="G90" i="5"/>
  <c r="F90" i="5"/>
  <c r="E90" i="5"/>
  <c r="C90" i="5"/>
  <c r="G89" i="5"/>
  <c r="F89" i="5"/>
  <c r="E89" i="5"/>
  <c r="C89" i="5"/>
  <c r="G88" i="5"/>
  <c r="F88" i="5"/>
  <c r="E88" i="5"/>
  <c r="C88" i="5"/>
  <c r="G87" i="5"/>
  <c r="F87" i="5"/>
  <c r="E87" i="5"/>
  <c r="C87" i="5"/>
  <c r="G86" i="5"/>
  <c r="F86" i="5"/>
  <c r="E86" i="5"/>
  <c r="C86" i="5"/>
  <c r="G85" i="5"/>
  <c r="F85" i="5"/>
  <c r="E85" i="5"/>
  <c r="C85" i="5"/>
  <c r="G84" i="5"/>
  <c r="F84" i="5"/>
  <c r="E84" i="5"/>
  <c r="C84" i="5"/>
  <c r="G83" i="5"/>
  <c r="F83" i="5"/>
  <c r="E83" i="5"/>
  <c r="C83" i="5"/>
  <c r="G82" i="5"/>
  <c r="F82" i="5"/>
  <c r="E82" i="5"/>
  <c r="C82" i="5"/>
  <c r="G81" i="5"/>
  <c r="F81" i="5"/>
  <c r="E81" i="5"/>
  <c r="C81" i="5"/>
  <c r="G80" i="5"/>
  <c r="F80" i="5"/>
  <c r="E80" i="5"/>
  <c r="C80" i="5"/>
  <c r="G79" i="5"/>
  <c r="F79" i="5"/>
  <c r="E79" i="5"/>
  <c r="C79" i="5"/>
  <c r="G78" i="5"/>
  <c r="F78" i="5"/>
  <c r="E78" i="5"/>
  <c r="C78" i="5"/>
  <c r="G77" i="5"/>
  <c r="F77" i="5"/>
  <c r="E77" i="5"/>
  <c r="C77" i="5"/>
  <c r="G76" i="5"/>
  <c r="F76" i="5"/>
  <c r="E76" i="5"/>
  <c r="C76" i="5"/>
  <c r="G75" i="5"/>
  <c r="F75" i="5"/>
  <c r="E75" i="5"/>
  <c r="C75" i="5"/>
  <c r="G74" i="5"/>
  <c r="F74" i="5"/>
  <c r="E74" i="5"/>
  <c r="C74" i="5"/>
  <c r="G73" i="5"/>
  <c r="F73" i="5"/>
  <c r="E73" i="5"/>
  <c r="C73" i="5"/>
  <c r="G72" i="5"/>
  <c r="F72" i="5"/>
  <c r="E72" i="5"/>
  <c r="C72" i="5"/>
  <c r="G71" i="5"/>
  <c r="F71" i="5"/>
  <c r="E71" i="5"/>
  <c r="C71" i="5"/>
  <c r="G70" i="5"/>
  <c r="F70" i="5"/>
  <c r="E70" i="5"/>
  <c r="C70" i="5"/>
  <c r="G69" i="5"/>
  <c r="F69" i="5"/>
  <c r="E69" i="5"/>
  <c r="C69" i="5"/>
  <c r="G68" i="5"/>
  <c r="F68" i="5"/>
  <c r="E68" i="5"/>
  <c r="C68" i="5"/>
  <c r="G67" i="5"/>
  <c r="F67" i="5"/>
  <c r="E67" i="5"/>
  <c r="C67" i="5"/>
  <c r="G66" i="5"/>
  <c r="F66" i="5"/>
  <c r="E66" i="5"/>
  <c r="C66" i="5"/>
  <c r="G65" i="5"/>
  <c r="F65" i="5"/>
  <c r="E65" i="5"/>
  <c r="C65" i="5"/>
  <c r="G64" i="5"/>
  <c r="F64" i="5"/>
  <c r="E64" i="5"/>
  <c r="C64" i="5"/>
  <c r="G63" i="5"/>
  <c r="F63" i="5"/>
  <c r="E63" i="5"/>
  <c r="C63" i="5"/>
  <c r="G62" i="5"/>
  <c r="F62" i="5"/>
  <c r="E62" i="5"/>
  <c r="C62" i="5"/>
  <c r="G61" i="5"/>
  <c r="F61" i="5"/>
  <c r="E61" i="5"/>
  <c r="C61" i="5"/>
  <c r="G60" i="5"/>
  <c r="F60" i="5"/>
  <c r="E60" i="5"/>
  <c r="C60" i="5"/>
  <c r="G59" i="5"/>
  <c r="F59" i="5"/>
  <c r="E59" i="5"/>
  <c r="C59" i="5"/>
  <c r="G58" i="5"/>
  <c r="F58" i="5"/>
  <c r="E58" i="5"/>
  <c r="C58" i="5"/>
  <c r="G57" i="5"/>
  <c r="F57" i="5"/>
  <c r="E57" i="5"/>
  <c r="C57" i="5"/>
  <c r="G56" i="5"/>
  <c r="F56" i="5"/>
  <c r="E56" i="5"/>
  <c r="C56" i="5"/>
  <c r="G55" i="5"/>
  <c r="F55" i="5"/>
  <c r="E55" i="5"/>
  <c r="C55" i="5"/>
  <c r="G54" i="5"/>
  <c r="F54" i="5"/>
  <c r="E54" i="5"/>
  <c r="C54" i="5"/>
  <c r="G53" i="5"/>
  <c r="F53" i="5"/>
  <c r="E53" i="5"/>
  <c r="C53" i="5"/>
  <c r="G52" i="5"/>
  <c r="F52" i="5"/>
  <c r="E52" i="5"/>
  <c r="C52" i="5"/>
  <c r="G51" i="5"/>
  <c r="F51" i="5"/>
  <c r="E51" i="5"/>
  <c r="C51" i="5"/>
  <c r="G50" i="5"/>
  <c r="F50" i="5"/>
  <c r="E50" i="5"/>
  <c r="C50" i="5"/>
  <c r="G49" i="5"/>
  <c r="F49" i="5"/>
  <c r="E49" i="5"/>
  <c r="C49" i="5"/>
  <c r="G48" i="5"/>
  <c r="F48" i="5"/>
  <c r="E48" i="5"/>
  <c r="C48" i="5"/>
  <c r="G47" i="5"/>
  <c r="F47" i="5"/>
  <c r="E47" i="5"/>
  <c r="C47" i="5"/>
  <c r="G46" i="5"/>
  <c r="F46" i="5"/>
  <c r="E46" i="5"/>
  <c r="C46" i="5"/>
  <c r="G45" i="5"/>
  <c r="F45" i="5"/>
  <c r="E45" i="5"/>
  <c r="C45" i="5"/>
  <c r="G44" i="5"/>
  <c r="F44" i="5"/>
  <c r="E44" i="5"/>
  <c r="C44" i="5"/>
  <c r="G43" i="5"/>
  <c r="F43" i="5"/>
  <c r="E43" i="5"/>
  <c r="C43" i="5"/>
  <c r="G42" i="5"/>
  <c r="F42" i="5"/>
  <c r="E42" i="5"/>
  <c r="C42" i="5"/>
  <c r="G41" i="5"/>
  <c r="F41" i="5"/>
  <c r="E41" i="5"/>
  <c r="C41" i="5"/>
  <c r="G40" i="5"/>
  <c r="F40" i="5"/>
  <c r="E40" i="5"/>
  <c r="C40" i="5"/>
  <c r="G39" i="5"/>
  <c r="F39" i="5"/>
  <c r="E39" i="5"/>
  <c r="C39" i="5"/>
  <c r="G38" i="5"/>
  <c r="F38" i="5"/>
  <c r="E38" i="5"/>
  <c r="C38" i="5"/>
  <c r="G37" i="5"/>
  <c r="F37" i="5"/>
  <c r="E37" i="5"/>
  <c r="C37" i="5"/>
  <c r="G36" i="5"/>
  <c r="F36" i="5"/>
  <c r="E36" i="5"/>
  <c r="C36" i="5"/>
  <c r="G35" i="5"/>
  <c r="F35" i="5"/>
  <c r="E35" i="5"/>
  <c r="C35" i="5"/>
  <c r="G34" i="5"/>
  <c r="F34" i="5"/>
  <c r="E34" i="5"/>
  <c r="C34" i="5"/>
  <c r="G33" i="5"/>
  <c r="F33" i="5"/>
  <c r="E33" i="5"/>
  <c r="C33" i="5"/>
  <c r="G32" i="5"/>
  <c r="F32" i="5"/>
  <c r="E32" i="5"/>
  <c r="C32" i="5"/>
  <c r="G31" i="5"/>
  <c r="F31" i="5"/>
  <c r="E31" i="5"/>
  <c r="C31" i="5"/>
  <c r="G30" i="5"/>
  <c r="F30" i="5"/>
  <c r="E30" i="5"/>
  <c r="C30" i="5"/>
  <c r="G29" i="5"/>
  <c r="F29" i="5"/>
  <c r="E29" i="5"/>
  <c r="C29" i="5"/>
  <c r="G28" i="5"/>
  <c r="F28" i="5"/>
  <c r="E28" i="5"/>
  <c r="C28" i="5"/>
  <c r="G27" i="5"/>
  <c r="F27" i="5"/>
  <c r="E27" i="5"/>
  <c r="C27" i="5"/>
  <c r="G26" i="5"/>
  <c r="F26" i="5"/>
  <c r="E26" i="5"/>
  <c r="C26" i="5"/>
  <c r="G25" i="5"/>
  <c r="F25" i="5"/>
  <c r="E25" i="5"/>
  <c r="C25" i="5"/>
  <c r="G24" i="5"/>
  <c r="F24" i="5"/>
  <c r="E24" i="5"/>
  <c r="C24" i="5"/>
  <c r="G23" i="5"/>
  <c r="F23" i="5"/>
  <c r="E23" i="5"/>
  <c r="C23" i="5"/>
  <c r="G22" i="5"/>
  <c r="F22" i="5"/>
  <c r="E22" i="5"/>
  <c r="C22" i="5"/>
  <c r="G21" i="5"/>
  <c r="F21" i="5"/>
  <c r="E21" i="5"/>
  <c r="C21" i="5"/>
  <c r="G20" i="5"/>
  <c r="F20" i="5"/>
  <c r="E20" i="5"/>
  <c r="C20" i="5"/>
  <c r="G19" i="5"/>
  <c r="F19" i="5"/>
  <c r="E19" i="5"/>
  <c r="C19" i="5"/>
  <c r="G18" i="5"/>
  <c r="F18" i="5"/>
  <c r="E18" i="5"/>
  <c r="C18" i="5"/>
  <c r="G17" i="5"/>
  <c r="F17" i="5"/>
  <c r="E17" i="5"/>
  <c r="C17" i="5"/>
  <c r="G16" i="5"/>
  <c r="F16" i="5"/>
  <c r="E16" i="5"/>
  <c r="C16" i="5"/>
  <c r="G15" i="5"/>
  <c r="F15" i="5"/>
  <c r="E15" i="5"/>
  <c r="C15" i="5"/>
  <c r="G14" i="5"/>
  <c r="F14" i="5"/>
  <c r="E14" i="5"/>
  <c r="C14" i="5"/>
  <c r="G13" i="5"/>
  <c r="F13" i="5"/>
  <c r="E13" i="5"/>
  <c r="C13" i="5"/>
  <c r="G12" i="5"/>
  <c r="F12" i="5"/>
  <c r="E12" i="5"/>
  <c r="C12" i="5"/>
  <c r="G11" i="5"/>
  <c r="F11" i="5"/>
  <c r="E11" i="5"/>
  <c r="C11" i="5"/>
  <c r="G10" i="5"/>
  <c r="F10" i="5"/>
  <c r="E10" i="5"/>
  <c r="C10" i="5"/>
  <c r="G9" i="5"/>
  <c r="F9" i="5"/>
  <c r="E9" i="5"/>
  <c r="C9" i="5"/>
  <c r="G8" i="5"/>
  <c r="F8" i="5"/>
  <c r="E8" i="5"/>
  <c r="C8" i="5"/>
  <c r="G7" i="5"/>
  <c r="F7" i="5"/>
  <c r="E7" i="5"/>
  <c r="C7" i="5"/>
  <c r="G6" i="5"/>
  <c r="F6" i="5"/>
  <c r="E6" i="5"/>
  <c r="C6" i="5"/>
  <c r="G5" i="5"/>
  <c r="G4" i="5"/>
  <c r="F5" i="5"/>
  <c r="F4" i="5"/>
  <c r="E5" i="5"/>
  <c r="E4" i="5"/>
  <c r="I105" i="5" l="1"/>
  <c r="H105" i="5"/>
  <c r="J4" i="5"/>
  <c r="C105" i="5"/>
  <c r="E105" i="5"/>
  <c r="F105" i="5"/>
  <c r="G105" i="5"/>
</calcChain>
</file>

<file path=xl/sharedStrings.xml><?xml version="1.0" encoding="utf-8"?>
<sst xmlns="http://schemas.openxmlformats.org/spreadsheetml/2006/main" count="3798" uniqueCount="174">
  <si>
    <t>PAYMENT ALLOCATIONS TO IOWA
(As of 2/15/24)</t>
  </si>
  <si>
    <t>State / Subdivision</t>
  </si>
  <si>
    <t>Walmart Initial Payment 1</t>
  </si>
  <si>
    <t>Walmart Second Payment 1</t>
  </si>
  <si>
    <t>Walgreens Payment 1</t>
  </si>
  <si>
    <t>Walgreens Payment 2</t>
  </si>
  <si>
    <t>CVS Payment 1</t>
  </si>
  <si>
    <t>Allergan Payment 1</t>
  </si>
  <si>
    <t>Teva Payment 1</t>
  </si>
  <si>
    <t>TOTAL</t>
  </si>
  <si>
    <t>Iowa</t>
  </si>
  <si>
    <t>Backstop Held by Administrator</t>
  </si>
  <si>
    <t>Adair County</t>
  </si>
  <si>
    <t>Adams County</t>
  </si>
  <si>
    <t>Allamakee County</t>
  </si>
  <si>
    <t>Appanoose County</t>
  </si>
  <si>
    <t>Audubon County</t>
  </si>
  <si>
    <t>Benton County</t>
  </si>
  <si>
    <t>Black Hawk County</t>
  </si>
  <si>
    <t>Boone County</t>
  </si>
  <si>
    <t>Bremer County</t>
  </si>
  <si>
    <t>Buchanan County</t>
  </si>
  <si>
    <t>Buena Vista County</t>
  </si>
  <si>
    <t>Butler County</t>
  </si>
  <si>
    <t>Calhoun County</t>
  </si>
  <si>
    <t>Carroll County</t>
  </si>
  <si>
    <t>Cass County</t>
  </si>
  <si>
    <t>Cedar County</t>
  </si>
  <si>
    <t>Cerro Gordo County</t>
  </si>
  <si>
    <t>Cherokee County</t>
  </si>
  <si>
    <t>Chickasaw County</t>
  </si>
  <si>
    <t>Clarke County</t>
  </si>
  <si>
    <t>Clay County</t>
  </si>
  <si>
    <t>Clayton County</t>
  </si>
  <si>
    <t>Clinton County</t>
  </si>
  <si>
    <t>Crawford County</t>
  </si>
  <si>
    <t>Dallas County</t>
  </si>
  <si>
    <t>Davis County (Reallocated to LG Abatement Share)</t>
  </si>
  <si>
    <t>Decatur County</t>
  </si>
  <si>
    <t>Delaware County</t>
  </si>
  <si>
    <t>Des Moines County</t>
  </si>
  <si>
    <t>Dickinson County</t>
  </si>
  <si>
    <t>Dubuque County</t>
  </si>
  <si>
    <t>Emmet County</t>
  </si>
  <si>
    <t>Fayette County</t>
  </si>
  <si>
    <t>Floyd County</t>
  </si>
  <si>
    <t>Franklin County</t>
  </si>
  <si>
    <t>Fremont County</t>
  </si>
  <si>
    <t>Greene County</t>
  </si>
  <si>
    <t>Grundy County</t>
  </si>
  <si>
    <t>Guthrie County</t>
  </si>
  <si>
    <t>Hamilton County</t>
  </si>
  <si>
    <t>Hancock County</t>
  </si>
  <si>
    <t>Hardin County</t>
  </si>
  <si>
    <t>Harrison County</t>
  </si>
  <si>
    <t>Henry County</t>
  </si>
  <si>
    <t>Howard County</t>
  </si>
  <si>
    <t>Humboldt County</t>
  </si>
  <si>
    <t>Ida County (Reallocated to LG Abatement Share)</t>
  </si>
  <si>
    <t>Iowa County</t>
  </si>
  <si>
    <t>Jackson County</t>
  </si>
  <si>
    <t>Jasper County</t>
  </si>
  <si>
    <t>Jefferson County</t>
  </si>
  <si>
    <t>Johnson County</t>
  </si>
  <si>
    <t>Jones County</t>
  </si>
  <si>
    <t>Keokuk County</t>
  </si>
  <si>
    <t>Kossuth County</t>
  </si>
  <si>
    <t>Lee County</t>
  </si>
  <si>
    <t>Linn County</t>
  </si>
  <si>
    <t>Louisa County</t>
  </si>
  <si>
    <t>Lucas County</t>
  </si>
  <si>
    <t>Lyon County</t>
  </si>
  <si>
    <t>Madison County</t>
  </si>
  <si>
    <t>Mahaska County</t>
  </si>
  <si>
    <t>Marion County</t>
  </si>
  <si>
    <t>Marshall County</t>
  </si>
  <si>
    <t>Mills County</t>
  </si>
  <si>
    <t>Mitchell County</t>
  </si>
  <si>
    <t>Monona County</t>
  </si>
  <si>
    <t>Monroe County</t>
  </si>
  <si>
    <t>Montgomery County</t>
  </si>
  <si>
    <t>Muscatine County</t>
  </si>
  <si>
    <t>O Brien County</t>
  </si>
  <si>
    <t>Osceola County</t>
  </si>
  <si>
    <t>Page County</t>
  </si>
  <si>
    <t>Palo Alto County</t>
  </si>
  <si>
    <t>Plymouth County</t>
  </si>
  <si>
    <t>Pocahontas County</t>
  </si>
  <si>
    <t>Polk County</t>
  </si>
  <si>
    <t>Pottawattamie County</t>
  </si>
  <si>
    <t>Poweshiek County</t>
  </si>
  <si>
    <t>Ringgold County</t>
  </si>
  <si>
    <t>Sac County</t>
  </si>
  <si>
    <t>Scott County</t>
  </si>
  <si>
    <t>Shelby County</t>
  </si>
  <si>
    <t>Sioux County</t>
  </si>
  <si>
    <t>Story County</t>
  </si>
  <si>
    <t>Tama County</t>
  </si>
  <si>
    <t>Taylor County</t>
  </si>
  <si>
    <t>Union County</t>
  </si>
  <si>
    <t>Van Buren County</t>
  </si>
  <si>
    <t>Wapello County</t>
  </si>
  <si>
    <t>Warren County</t>
  </si>
  <si>
    <t>Washington County</t>
  </si>
  <si>
    <t>Wayne County</t>
  </si>
  <si>
    <t>Webster County</t>
  </si>
  <si>
    <t>Winnebago County</t>
  </si>
  <si>
    <t>Winneshiek County</t>
  </si>
  <si>
    <t>Woodbury County</t>
  </si>
  <si>
    <t>Worth County</t>
  </si>
  <si>
    <t>Wright County</t>
  </si>
  <si>
    <t>TOTALS</t>
  </si>
  <si>
    <t>WALMART INITIAL YEAR 1 PAYMENT ALLOCATION TO IOWA
(As of 2/15/24)</t>
  </si>
  <si>
    <t>TABLE 1: INITIAL YEAR 1 PAYMENT SUMMARY</t>
  </si>
  <si>
    <t>Initial Year 1 Payment</t>
  </si>
  <si>
    <t>Payment to State Account</t>
  </si>
  <si>
    <t>A.</t>
  </si>
  <si>
    <t>Total Annual Allocation</t>
  </si>
  <si>
    <t>Base (38% of Overall Allocation)</t>
  </si>
  <si>
    <t>Incentive A (62% of Overall Allocation) [Qualified]</t>
  </si>
  <si>
    <t>Incentive BC (Up to 59% of Overall Allocation)
[N/A - Qualified for Incentive A]</t>
  </si>
  <si>
    <t>Incentive D (Not Applied Until Payment 3)
[N/A - Qualified for Incentive A]</t>
  </si>
  <si>
    <t>Additional Remediation</t>
  </si>
  <si>
    <t>B.</t>
  </si>
  <si>
    <t>Allocation Method</t>
  </si>
  <si>
    <t>Iowa Opioid Allocation Memorandum Of Understanding</t>
  </si>
  <si>
    <t>50% to the Iowa Abatement Fund (“Iowa Abatement Share”)</t>
  </si>
  <si>
    <t>50% to Participating Local Governments (“LG Abatement Share”)</t>
  </si>
  <si>
    <t>(a)</t>
  </si>
  <si>
    <t>Less: Iowa Backstop Fund [15% of the total Net Direct Distribution Amount for all Litigating Local Governments.]</t>
  </si>
  <si>
    <t>(b)</t>
  </si>
  <si>
    <t>Net LG Abatement Share Payment to Subdivisions</t>
  </si>
  <si>
    <t>Additional Remediation (Paid to Iowa Abatement Share)</t>
  </si>
  <si>
    <t>TABLE 2: FINAL ALLOCATION TO SUBDIVISIONS</t>
  </si>
  <si>
    <t>Subdivision</t>
  </si>
  <si>
    <t>Allocation %</t>
  </si>
  <si>
    <t>Initial Allocation</t>
  </si>
  <si>
    <t>Reallocated Share</t>
  </si>
  <si>
    <t>Litigating Subdivision</t>
  </si>
  <si>
    <t>Lawsuits - Current Jurisdiction(s)</t>
  </si>
  <si>
    <t>Lawsuits - Docket Number(s)</t>
  </si>
  <si>
    <t>Lawsuits - Lawsuit Status(es)</t>
  </si>
  <si>
    <t>Yes</t>
  </si>
  <si>
    <t>N.D. Ohio</t>
  </si>
  <si>
    <t>1:18-op-45122</t>
  </si>
  <si>
    <t>Dismissed</t>
  </si>
  <si>
    <t>1:18-op-45983</t>
  </si>
  <si>
    <t>1:21op45051</t>
  </si>
  <si>
    <t>1:18-op-45303</t>
  </si>
  <si>
    <t>No</t>
  </si>
  <si>
    <t/>
  </si>
  <si>
    <t>1:21-op-45051</t>
  </si>
  <si>
    <t>1:18-op-45116</t>
  </si>
  <si>
    <t>WALMART SECOND YEAR 1 PAYMENT ALLOCATION TO IOWA
(As of 2/15/24)</t>
  </si>
  <si>
    <t>TABLE 1: SECOND YEAR 1 PAYMENT SUMMARY</t>
  </si>
  <si>
    <t>Second Year 1 Payment</t>
  </si>
  <si>
    <t>WALGREENS PAYMENT YEAR 1 ALLOCATION TO IOWA
(As of 2/15/24)</t>
  </si>
  <si>
    <t>TABLE 1: PAYMENT YEAR 1 SUMMARY</t>
  </si>
  <si>
    <t>Payment Year 1</t>
  </si>
  <si>
    <t>Base (41% of Overall Allocation)</t>
  </si>
  <si>
    <t>WALGREENS PAYMENT YEAR 2 ALLOCATION TO IOWA
(As of 2/15/24)</t>
  </si>
  <si>
    <t>TABLE 1: PAYMENT YEAR 2 SUMMARY</t>
  </si>
  <si>
    <t>Payment Year 2</t>
  </si>
  <si>
    <t>Incentive A (59% of Overall Allocation) [Qualified]</t>
  </si>
  <si>
    <t>Incentive BC (Up to 56% of Overall Allocation)
[N/A - Qualified for Incentive A]</t>
  </si>
  <si>
    <t>Incentive D (Not Applied Until Year 6)
[N/A - Qualified for Incentive A]</t>
  </si>
  <si>
    <t>CVS PAYMENT YEAR 1 ALLOCATION TO IOWA
(As of 2/15/24)</t>
  </si>
  <si>
    <t>Less: Iowa Backstop Fund [15% of the total Net Direct Distribution Amount for all Litigating Local Governments]</t>
  </si>
  <si>
    <t>ALLERGAN PAYMENT YEAR 1 ALLOCATION TO IOWA
(As of 2/15/24)</t>
  </si>
  <si>
    <t>Base (45% of Overall Allocation)</t>
  </si>
  <si>
    <t>Settlement Fund Administrator and Implementation Costs</t>
  </si>
  <si>
    <t>Additional Restitution</t>
  </si>
  <si>
    <t>Additional Restitution (Paid to Iowa Abatement Share)</t>
  </si>
  <si>
    <t>TEVA PAYMENT YEAR 1 ALLOCATION TO IOWA
(As of 2/15/24)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</si>
</sst>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164" formatCode="0."/>
    <numFmt numFmtId="165" formatCode="&quot;$&quot;#,##0.00"/>
    <numFmt numFmtId="166" formatCode="&quot;$&quot;#,##0"/>
    <numFmt numFmtId="167" formatCode="0.0000000000%"/>
  </numFmts>
  <fonts count="5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64385"/>
        <bgColor rgb="FF000000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1" applyAlignment="1">
      <alignment vertical="center"/>
    </xf>
    <xf numFmtId="0" fontId="1" fillId="0" borderId="0" xfId="3" applyAlignment="1">
      <alignment vertical="center"/>
    </xf>
    <xf numFmtId="0" fontId="3" fillId="2" borderId="1" xfId="3" applyFont="1" applyFill="1" applyBorder="1" applyAlignment="1">
      <alignment vertical="center" wrapText="1"/>
    </xf>
    <xf numFmtId="0" fontId="3" fillId="2" borderId="3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/>
    </xf>
    <xf numFmtId="7" fontId="2" fillId="0" borderId="1" xfId="1" applyNumberFormat="1" applyFont="1" applyBorder="1" applyAlignment="1">
      <alignment horizontal="center" vertical="center" shrinkToFit="1"/>
    </xf>
    <xf numFmtId="0" fontId="2" fillId="0" borderId="3" xfId="1" applyFont="1" applyBorder="1" applyAlignment="1">
      <alignment vertical="center"/>
    </xf>
    <xf numFmtId="164" fontId="1" fillId="0" borderId="1" xfId="1" applyNumberFormat="1" applyBorder="1" applyAlignment="1">
      <alignment horizontal="center" vertical="center"/>
    </xf>
    <xf numFmtId="7" fontId="4" fillId="0" borderId="1" xfId="1" applyNumberFormat="1" applyFont="1" applyBorder="1" applyAlignment="1">
      <alignment horizontal="center" vertical="center" shrinkToFit="1"/>
    </xf>
    <xf numFmtId="0" fontId="1" fillId="0" borderId="3" xfId="1" applyBorder="1" applyAlignment="1">
      <alignment horizontal="left" vertical="center" indent="1"/>
    </xf>
    <xf numFmtId="0" fontId="1" fillId="0" borderId="3" xfId="1" applyBorder="1" applyAlignment="1">
      <alignment horizontal="left" vertical="center" wrapText="1" indent="1"/>
    </xf>
    <xf numFmtId="0" fontId="2" fillId="0" borderId="3" xfId="1" applyFont="1" applyBorder="1" applyAlignment="1">
      <alignment horizontal="left" vertical="center" wrapText="1"/>
    </xf>
    <xf numFmtId="165" fontId="2" fillId="0" borderId="1" xfId="1" applyNumberFormat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1" fillId="0" borderId="3" xfId="1" applyBorder="1" applyAlignment="1">
      <alignment horizontal="left" vertical="center" wrapText="1"/>
    </xf>
    <xf numFmtId="0" fontId="4" fillId="3" borderId="1" xfId="1" applyFont="1" applyFill="1" applyBorder="1" applyAlignment="1">
      <alignment vertical="center"/>
    </xf>
    <xf numFmtId="7" fontId="2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7" fontId="4" fillId="0" borderId="1" xfId="1" applyNumberFormat="1" applyFont="1" applyBorder="1" applyAlignment="1">
      <alignment horizontal="left" vertical="center" shrinkToFit="1"/>
    </xf>
    <xf numFmtId="0" fontId="1" fillId="0" borderId="0" xfId="2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7" fontId="4" fillId="0" borderId="2" xfId="1" applyNumberFormat="1" applyFont="1" applyBorder="1" applyAlignment="1">
      <alignment horizontal="center" vertical="center" shrinkToFit="1"/>
    </xf>
    <xf numFmtId="165" fontId="2" fillId="0" borderId="0" xfId="1" applyNumberFormat="1" applyFont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 indent="1"/>
    </xf>
    <xf numFmtId="165" fontId="2" fillId="0" borderId="2" xfId="1" applyNumberFormat="1" applyFont="1" applyBorder="1" applyAlignment="1">
      <alignment horizontal="center" vertical="center"/>
    </xf>
    <xf numFmtId="164" fontId="1" fillId="0" borderId="2" xfId="1" applyNumberFormat="1" applyBorder="1" applyAlignment="1">
      <alignment horizontal="center" vertical="center"/>
    </xf>
    <xf numFmtId="0" fontId="1" fillId="0" borderId="6" xfId="1" applyBorder="1" applyAlignment="1">
      <alignment horizontal="left" vertical="center" wrapText="1"/>
    </xf>
    <xf numFmtId="7" fontId="2" fillId="0" borderId="2" xfId="1" applyNumberFormat="1" applyFont="1" applyBorder="1" applyAlignment="1">
      <alignment horizontal="center" vertical="center"/>
    </xf>
    <xf numFmtId="0" fontId="4" fillId="3" borderId="2" xfId="1" applyFont="1" applyFill="1" applyBorder="1" applyAlignment="1">
      <alignment vertical="center"/>
    </xf>
    <xf numFmtId="7" fontId="1" fillId="0" borderId="0" xfId="1" applyNumberFormat="1" applyAlignment="1">
      <alignment vertical="center"/>
    </xf>
    <xf numFmtId="167" fontId="4" fillId="0" borderId="1" xfId="1" applyNumberFormat="1" applyFont="1" applyBorder="1" applyAlignment="1">
      <alignment horizontal="center" vertical="center" shrinkToFit="1"/>
    </xf>
    <xf numFmtId="167" fontId="2" fillId="0" borderId="1" xfId="1" applyNumberFormat="1" applyFont="1" applyBorder="1" applyAlignment="1">
      <alignment horizontal="center" vertical="center" shrinkToFit="1"/>
    </xf>
    <xf numFmtId="0" fontId="3" fillId="2" borderId="3" xfId="3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1" fillId="3" borderId="1" xfId="1" applyFill="1" applyBorder="1" applyAlignment="1">
      <alignment horizontal="center" vertical="center"/>
    </xf>
    <xf numFmtId="166" fontId="2" fillId="0" borderId="1" xfId="1" applyNumberFormat="1" applyFont="1" applyBorder="1" applyAlignment="1">
      <alignment horizontal="center" vertical="center" wrapText="1"/>
    </xf>
    <xf numFmtId="0" fontId="3" fillId="2" borderId="1" xfId="3" applyFont="1" applyFill="1" applyBorder="1" applyAlignment="1">
      <alignment horizontal="left" vertical="center" wrapText="1" indent="1"/>
    </xf>
    <xf numFmtId="0" fontId="3" fillId="2" borderId="5" xfId="3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horizontal="left" vertical="center" wrapText="1" indent="1"/>
    </xf>
    <xf numFmtId="0" fontId="3" fillId="2" borderId="4" xfId="3" applyFont="1" applyFill="1" applyBorder="1" applyAlignment="1">
      <alignment horizontal="left" vertical="center" wrapText="1" indent="1"/>
    </xf>
    <xf numFmtId="0" fontId="3" fillId="2" borderId="5" xfId="3" applyFont="1" applyFill="1" applyBorder="1" applyAlignment="1">
      <alignment horizontal="left" vertical="center" wrapText="1" indent="1"/>
    </xf>
    <xf numFmtId="0" fontId="1" fillId="3" borderId="1" xfId="1" applyFill="1" applyBorder="1" applyAlignment="1">
      <alignment horizontal="center" vertical="center" wrapText="1"/>
    </xf>
    <xf numFmtId="166" fontId="2" fillId="0" borderId="3" xfId="1" applyNumberFormat="1" applyFont="1" applyBorder="1" applyAlignment="1">
      <alignment horizontal="center" vertical="center" wrapText="1"/>
    </xf>
    <xf numFmtId="166" fontId="2" fillId="0" borderId="4" xfId="1" applyNumberFormat="1" applyFont="1" applyBorder="1" applyAlignment="1">
      <alignment horizontal="center" vertical="center" wrapText="1"/>
    </xf>
    <xf numFmtId="166" fontId="2" fillId="0" borderId="5" xfId="1" applyNumberFormat="1" applyFont="1" applyBorder="1" applyAlignment="1">
      <alignment horizontal="center" vertical="center" wrapText="1"/>
    </xf>
    <xf numFmtId="0" fontId="1" fillId="3" borderId="6" xfId="1" applyFill="1" applyBorder="1" applyAlignment="1">
      <alignment horizontal="center" vertical="center"/>
    </xf>
    <xf numFmtId="0" fontId="1" fillId="3" borderId="7" xfId="1" applyFill="1" applyBorder="1" applyAlignment="1">
      <alignment horizontal="center" vertical="center"/>
    </xf>
    <xf numFmtId="0" fontId="1" fillId="3" borderId="8" xfId="1" applyFill="1" applyBorder="1" applyAlignment="1">
      <alignment horizontal="center" vertical="center"/>
    </xf>
    <xf numFmtId="0" fontId="1" fillId="3" borderId="9" xfId="1" applyFill="1" applyBorder="1" applyAlignment="1">
      <alignment horizontal="center" vertical="center"/>
    </xf>
    <xf numFmtId="0" fontId="1" fillId="3" borderId="10" xfId="1" applyFill="1" applyBorder="1" applyAlignment="1">
      <alignment horizontal="center" vertical="center"/>
    </xf>
    <xf numFmtId="0" fontId="1" fillId="3" borderId="11" xfId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 indent="1"/>
    </xf>
  </cellXfs>
  <cellStyles count="5">
    <cellStyle name="Normal" xfId="0" builtinId="0"/>
    <cellStyle name="Normal 2 10" xfId="3" xr:uid="{5BE1A1CB-86D9-42AA-8278-B50624FFDED7}"/>
    <cellStyle name="Normal 2 13" xfId="2" xr:uid="{764F6F42-BB5F-4CD6-AEFC-B1D5C3A5BDF5}"/>
    <cellStyle name="Normal 2 2" xfId="1" xr:uid="{6BBF0AFE-0559-4391-9CA0-B86A80438F81}"/>
    <cellStyle name="Percent 2 2" xfId="4" xr:uid="{C13D8869-265B-46E8-94B5-A74F66AE9AEE}"/>
  </cellStyles>
  <dxfs count="41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6.jpg@01D84E74.EA42351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6.jpg@01D84E74.EA423510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6.jpg@01D84E74.EA423510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6.jpg@01D84E74.EA423510" TargetMode="Externa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cid:image006.jpg@01D84E74.EA423510" TargetMode="Externa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cid:image006.jpg@01D84E74.EA423510" TargetMode="Externa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cid:image006.jpg@01D84E74.EA423510" TargetMode="Externa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cid:image006.jpg@01D84E74.EA42351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345643</xdr:colOff>
      <xdr:row>0</xdr:row>
      <xdr:rowOff>768033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98D049-283F-4131-A922-A69A673A1538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6993" cy="7680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386600</xdr:colOff>
      <xdr:row>0</xdr:row>
      <xdr:rowOff>763270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05EF96-9912-473C-A50B-019B7E791FCD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7469" cy="76327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7329849" cy="763270"/>
    <xdr:pic>
      <xdr:nvPicPr>
        <xdr:cNvPr id="3" name="Picture 2">
          <a:extLst>
            <a:ext uri="{FF2B5EF4-FFF2-40B4-BE49-F238E27FC236}">
              <a16:creationId xmlns:a16="http://schemas.microsoft.com/office/drawing/2014/main" id="{32EAE8B9-5082-4AE0-99B4-A0D007C9724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73025" y="0"/>
          <a:ext cx="7329849" cy="76327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7329849" cy="763270"/>
    <xdr:pic>
      <xdr:nvPicPr>
        <xdr:cNvPr id="4" name="Picture 3">
          <a:extLst>
            <a:ext uri="{FF2B5EF4-FFF2-40B4-BE49-F238E27FC236}">
              <a16:creationId xmlns:a16="http://schemas.microsoft.com/office/drawing/2014/main" id="{84C0A19F-1C52-4657-AF09-860C3DA130B8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73025" y="0"/>
          <a:ext cx="7329849" cy="76327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386600</xdr:colOff>
      <xdr:row>0</xdr:row>
      <xdr:rowOff>763270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92F2C0-A2F1-49D2-8F57-D80498E077DB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7469" cy="763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398506</xdr:colOff>
      <xdr:row>0</xdr:row>
      <xdr:rowOff>763270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5FA79E-7801-4215-8A55-8255CAEC739B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42231" cy="763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398506</xdr:colOff>
      <xdr:row>0</xdr:row>
      <xdr:rowOff>763270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2C3D8C-638E-492A-8862-32516799463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42231" cy="763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398506</xdr:colOff>
      <xdr:row>0</xdr:row>
      <xdr:rowOff>763270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493FEA-304B-4668-AF39-DBA13821A59D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42231" cy="763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398506</xdr:colOff>
      <xdr:row>0</xdr:row>
      <xdr:rowOff>763270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7F4714-ACBC-478A-B4B9-1731E0C58AF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27944" cy="7632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35719</xdr:rowOff>
    </xdr:from>
    <xdr:to>
      <xdr:col>3</xdr:col>
      <xdr:colOff>402792</xdr:colOff>
      <xdr:row>0</xdr:row>
      <xdr:rowOff>798989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57376C-135D-4C31-A9C4-F4816F672855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719"/>
          <a:ext cx="7332230" cy="763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398506</xdr:colOff>
      <xdr:row>0</xdr:row>
      <xdr:rowOff>763270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641417-8158-4FF9-A056-8E33A8004EE1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7469" cy="763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54CD8-076C-4E87-843E-D1FCEE6CDAAB}">
  <dimension ref="A1:J105"/>
  <sheetViews>
    <sheetView tabSelected="1" zoomScale="80" zoomScaleNormal="80" workbookViewId="0">
      <pane xSplit="2" ySplit="3" topLeftCell="C4" activePane="bottomRight" state="frozen"/>
      <selection pane="bottomRight" activeCell="A2" sqref="A2:J2"/>
      <selection pane="bottomLeft" activeCell="M18" sqref="M18"/>
      <selection pane="topRight" activeCell="M18" sqref="M18"/>
    </sheetView>
  </sheetViews>
  <sheetFormatPr defaultRowHeight="15.75"/>
  <cols>
    <col min="1" max="1" width="5.125" customWidth="1"/>
    <col min="2" max="2" width="68.5" customWidth="1"/>
    <col min="3" max="9" width="18.125" customWidth="1"/>
    <col min="10" max="10" width="17.5" customWidth="1"/>
  </cols>
  <sheetData>
    <row r="1" spans="1:10" ht="63" customHeight="1"/>
    <row r="2" spans="1:10" ht="36.75" customHeight="1">
      <c r="A2" s="38" t="s">
        <v>0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31.5">
      <c r="A3" s="4"/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>
      <c r="A4" s="9">
        <v>1</v>
      </c>
      <c r="B4" s="19" t="s">
        <v>10</v>
      </c>
      <c r="C4" s="26">
        <f>SUM('Walmart Initial Payment 1'!$D12:$D16)</f>
        <v>3933262.9699999974</v>
      </c>
      <c r="D4" s="26">
        <f>SUM('Walmart Second Payment 1'!$D12:$D16)</f>
        <v>6168456.7400000012</v>
      </c>
      <c r="E4" s="26">
        <f>SUM('Walgreens Payment 1'!D9:D13)</f>
        <v>1474073.5900000005</v>
      </c>
      <c r="F4" s="26">
        <f>SUM('Walgreens Payment 2'!D12:D16)</f>
        <v>1010262.2100000001</v>
      </c>
      <c r="G4" s="26">
        <f>SUM('CVS Payment 1'!D9:D13)</f>
        <v>1291957.4100000006</v>
      </c>
      <c r="H4" s="26">
        <f>SUM('Allergan Payment 1'!D10:D14)</f>
        <v>1158814.71</v>
      </c>
      <c r="I4" s="26">
        <f>SUM('Teva Payment 1'!D10:D14)</f>
        <v>1044182.9700000011</v>
      </c>
      <c r="J4" s="27">
        <f>SUM(C4:I4)</f>
        <v>16081010.6</v>
      </c>
    </row>
    <row r="5" spans="1:10">
      <c r="A5" s="9">
        <v>2</v>
      </c>
      <c r="B5" s="19" t="s">
        <v>11</v>
      </c>
      <c r="C5" s="26">
        <f>SUM('Walmart Initial Payment 1'!$E12:$E16)</f>
        <v>413419.13</v>
      </c>
      <c r="D5" s="26">
        <f>SUM('Walmart Second Payment 1'!$E12:$E16)</f>
        <v>674525.95</v>
      </c>
      <c r="E5" s="26">
        <f>SUM('Walgreens Payment 1'!E9:E13)</f>
        <v>141982.56</v>
      </c>
      <c r="F5" s="26">
        <f>SUM('Walgreens Payment 2'!E12:E16)</f>
        <v>93717.98</v>
      </c>
      <c r="G5" s="26">
        <f>SUM('CVS Payment 1'!E9:E13)</f>
        <v>137391.01999999999</v>
      </c>
      <c r="H5" s="26">
        <f>'Allergan Payment 1'!E12</f>
        <v>123529.51</v>
      </c>
      <c r="I5" s="26">
        <f>'Teva Payment 1'!E12</f>
        <v>111640.33</v>
      </c>
      <c r="J5" s="27">
        <f>SUM(C5:I5)</f>
        <v>1696206.4800000002</v>
      </c>
    </row>
    <row r="6" spans="1:10">
      <c r="A6" s="9">
        <v>3</v>
      </c>
      <c r="B6" s="19" t="s">
        <v>12</v>
      </c>
      <c r="C6" s="26">
        <f>VLOOKUP($B6,'Walmart Initial Payment 1'!$B:$K,5,0)</f>
        <v>8637.51</v>
      </c>
      <c r="D6" s="26">
        <f>VLOOKUP($B6,'Walmart Second Payment 1'!$B:$K,5,0)</f>
        <v>14092.78</v>
      </c>
      <c r="E6" s="26">
        <f>VLOOKUP($B6,'Walgreens Payment 1'!$B:$K,5,0)</f>
        <v>3417.02</v>
      </c>
      <c r="F6" s="26">
        <f>VLOOKUP($B6,'Walgreens Payment 2'!$B:$K,5,0)</f>
        <v>2255.46</v>
      </c>
      <c r="G6" s="26">
        <f>VLOOKUP($B6,'CVS Payment 1'!$B:$K,5,0)</f>
        <v>2870.49</v>
      </c>
      <c r="H6" s="26">
        <f>VLOOKUP($B6,'Allergan Payment 1'!$B:$K,5,0)</f>
        <v>2580.89</v>
      </c>
      <c r="I6" s="26">
        <f>VLOOKUP($B6,'Teva Payment 1'!$B:$K,5,0)</f>
        <v>2332.4900000000002</v>
      </c>
      <c r="J6" s="27">
        <f>SUM(C6:I6)</f>
        <v>36186.639999999999</v>
      </c>
    </row>
    <row r="7" spans="1:10">
      <c r="A7" s="9">
        <v>4</v>
      </c>
      <c r="B7" s="19" t="s">
        <v>13</v>
      </c>
      <c r="C7" s="26">
        <f>VLOOKUP($B7,'Walmart Initial Payment 1'!$B:$K,5,0)</f>
        <v>3772.48</v>
      </c>
      <c r="D7" s="26">
        <f>VLOOKUP($B7,'Walmart Second Payment 1'!$B:$K,5,0)</f>
        <v>6155.09</v>
      </c>
      <c r="E7" s="26">
        <f>VLOOKUP($B7,'Walgreens Payment 1'!$B:$K,5,0)</f>
        <v>1492.3999999999999</v>
      </c>
      <c r="F7" s="26">
        <f>VLOOKUP($B7,'Walgreens Payment 2'!$B:$K,5,0)</f>
        <v>985.07999999999993</v>
      </c>
      <c r="G7" s="26">
        <f>VLOOKUP($B7,'CVS Payment 1'!$B:$K,5,0)</f>
        <v>1253.71</v>
      </c>
      <c r="H7" s="26">
        <f>VLOOKUP($B7,'Allergan Payment 1'!$B:$K,5,0)</f>
        <v>1127.22</v>
      </c>
      <c r="I7" s="26">
        <f>VLOOKUP($B7,'Teva Payment 1'!$B:$K,5,0)</f>
        <v>1018.73</v>
      </c>
      <c r="J7" s="27">
        <f>SUM(C7:I7)</f>
        <v>15804.709999999997</v>
      </c>
    </row>
    <row r="8" spans="1:10">
      <c r="A8" s="9">
        <v>5</v>
      </c>
      <c r="B8" s="19" t="s">
        <v>14</v>
      </c>
      <c r="C8" s="26">
        <f>VLOOKUP($B8,'Walmart Initial Payment 1'!$B:$K,5,0)</f>
        <v>15061.77</v>
      </c>
      <c r="D8" s="26">
        <f>VLOOKUP($B8,'Walmart Second Payment 1'!$B:$K,5,0)</f>
        <v>24574.46</v>
      </c>
      <c r="E8" s="26">
        <f>VLOOKUP($B8,'Walgreens Payment 1'!$B:$K,5,0)</f>
        <v>5958.47</v>
      </c>
      <c r="F8" s="26">
        <f>VLOOKUP($B8,'Walgreens Payment 2'!$B:$K,5,0)</f>
        <v>3932.99</v>
      </c>
      <c r="G8" s="26">
        <f>VLOOKUP($B8,'CVS Payment 1'!$B:$K,5,0)</f>
        <v>5005.45</v>
      </c>
      <c r="H8" s="26">
        <f>VLOOKUP($B8,'Allergan Payment 1'!$B:$K,5,0)</f>
        <v>4500.45</v>
      </c>
      <c r="I8" s="26">
        <f>VLOOKUP($B8,'Teva Payment 1'!$B:$K,5,0)</f>
        <v>4067.3</v>
      </c>
      <c r="J8" s="27">
        <f>SUM(C8:I8)</f>
        <v>63100.889999999992</v>
      </c>
    </row>
    <row r="9" spans="1:10">
      <c r="A9" s="9">
        <v>6</v>
      </c>
      <c r="B9" s="19" t="s">
        <v>15</v>
      </c>
      <c r="C9" s="26">
        <f>VLOOKUP($B9,'Walmart Initial Payment 1'!$B:$K,5,0)</f>
        <v>17970.169999999998</v>
      </c>
      <c r="D9" s="26">
        <f>VLOOKUP($B9,'Walmart Second Payment 1'!$B:$K,5,0)</f>
        <v>29319.75</v>
      </c>
      <c r="E9" s="26">
        <f>VLOOKUP($B9,'Walgreens Payment 1'!$B:$K,5,0)</f>
        <v>7109.04</v>
      </c>
      <c r="F9" s="26">
        <f>VLOOKUP($B9,'Walgreens Payment 2'!$B:$K,5,0)</f>
        <v>4692.45</v>
      </c>
      <c r="G9" s="26">
        <f>VLOOKUP($B9,'CVS Payment 1'!$B:$K,5,0)</f>
        <v>5972</v>
      </c>
      <c r="H9" s="26">
        <f>VLOOKUP($B9,'Allergan Payment 1'!$B:$K,5,0)</f>
        <v>5369.48</v>
      </c>
      <c r="I9" s="26">
        <f>VLOOKUP($B9,'Teva Payment 1'!$B:$K,5,0)</f>
        <v>4852.6899999999996</v>
      </c>
      <c r="J9" s="27">
        <f>SUM(C9:I9)</f>
        <v>75285.58</v>
      </c>
    </row>
    <row r="10" spans="1:10">
      <c r="A10" s="9">
        <v>7</v>
      </c>
      <c r="B10" s="19" t="s">
        <v>16</v>
      </c>
      <c r="C10" s="26">
        <f>VLOOKUP($B10,'Walmart Initial Payment 1'!$B:$K,5,0)</f>
        <v>4081.08</v>
      </c>
      <c r="D10" s="26">
        <f>VLOOKUP($B10,'Walmart Second Payment 1'!$B:$K,5,0)</f>
        <v>6658.6</v>
      </c>
      <c r="E10" s="26">
        <f>VLOOKUP($B10,'Walgreens Payment 1'!$B:$K,5,0)</f>
        <v>1614.49</v>
      </c>
      <c r="F10" s="26">
        <f>VLOOKUP($B10,'Walgreens Payment 2'!$B:$K,5,0)</f>
        <v>1065.67</v>
      </c>
      <c r="G10" s="26">
        <f>VLOOKUP($B10,'CVS Payment 1'!$B:$K,5,0)</f>
        <v>1356.26</v>
      </c>
      <c r="H10" s="26">
        <f>VLOOKUP($B10,'Allergan Payment 1'!$B:$K,5,0)</f>
        <v>1219.43</v>
      </c>
      <c r="I10" s="26">
        <f>VLOOKUP($B10,'Teva Payment 1'!$B:$K,5,0)</f>
        <v>1102.06</v>
      </c>
      <c r="J10" s="27">
        <f>SUM(C10:I10)</f>
        <v>17097.59</v>
      </c>
    </row>
    <row r="11" spans="1:10">
      <c r="A11" s="9">
        <v>8</v>
      </c>
      <c r="B11" s="19" t="s">
        <v>17</v>
      </c>
      <c r="C11" s="26">
        <f>VLOOKUP($B11,'Walmart Initial Payment 1'!$B:$K,5,0)</f>
        <v>17532.719999999998</v>
      </c>
      <c r="D11" s="26">
        <f>VLOOKUP($B11,'Walmart Second Payment 1'!$B:$K,5,0)</f>
        <v>28606.02</v>
      </c>
      <c r="E11" s="26">
        <f>VLOOKUP($B11,'Walgreens Payment 1'!$B:$K,5,0)</f>
        <v>6935.99</v>
      </c>
      <c r="F11" s="26">
        <f>VLOOKUP($B11,'Walgreens Payment 2'!$B:$K,5,0)</f>
        <v>4578.2199999999993</v>
      </c>
      <c r="G11" s="26">
        <f>VLOOKUP($B11,'CVS Payment 1'!$B:$K,5,0)</f>
        <v>5826.63</v>
      </c>
      <c r="H11" s="26">
        <f>VLOOKUP($B11,'Allergan Payment 1'!$B:$K,5,0)</f>
        <v>5238.7699999999995</v>
      </c>
      <c r="I11" s="26">
        <f>VLOOKUP($B11,'Teva Payment 1'!$B:$K,5,0)</f>
        <v>4734.5599999999995</v>
      </c>
      <c r="J11" s="27">
        <f>SUM(C11:I11)</f>
        <v>73452.909999999989</v>
      </c>
    </row>
    <row r="12" spans="1:10">
      <c r="A12" s="9">
        <v>9</v>
      </c>
      <c r="B12" s="19" t="s">
        <v>18</v>
      </c>
      <c r="C12" s="26">
        <f>VLOOKUP($B12,'Walmart Initial Payment 1'!$B:$K,5,0)</f>
        <v>112910.19</v>
      </c>
      <c r="D12" s="26">
        <f>VLOOKUP($B12,'Walmart Second Payment 1'!$B:$K,5,0)</f>
        <v>184221.88999999998</v>
      </c>
      <c r="E12" s="26">
        <f>VLOOKUP($B12,'Walgreens Payment 1'!$B:$K,5,0)</f>
        <v>44667.53</v>
      </c>
      <c r="F12" s="26">
        <f>VLOOKUP($B12,'Walgreens Payment 2'!$B:$K,5,0)</f>
        <v>29483.55</v>
      </c>
      <c r="G12" s="26">
        <f>VLOOKUP($B12,'CVS Payment 1'!$B:$K,5,0)</f>
        <v>37523.29</v>
      </c>
      <c r="H12" s="26">
        <f>VLOOKUP($B12,'Allergan Payment 1'!$B:$K,5,0)</f>
        <v>33737.54</v>
      </c>
      <c r="I12" s="26">
        <f>VLOOKUP($B12,'Teva Payment 1'!$B:$K,5,0)</f>
        <v>30490.440000000002</v>
      </c>
      <c r="J12" s="27">
        <f>SUM(C12:I12)</f>
        <v>473034.42999999993</v>
      </c>
    </row>
    <row r="13" spans="1:10">
      <c r="A13" s="9">
        <v>10</v>
      </c>
      <c r="B13" s="19" t="s">
        <v>19</v>
      </c>
      <c r="C13" s="26">
        <f>VLOOKUP($B13,'Walmart Initial Payment 1'!$B:$K,5,0)</f>
        <v>27799.84</v>
      </c>
      <c r="D13" s="26">
        <f>VLOOKUP($B13,'Walmart Second Payment 1'!$B:$K,5,0)</f>
        <v>45357.630000000005</v>
      </c>
      <c r="E13" s="26">
        <f>VLOOKUP($B13,'Walgreens Payment 1'!$B:$K,5,0)</f>
        <v>10997.68</v>
      </c>
      <c r="F13" s="26">
        <f>VLOOKUP($B13,'Walgreens Payment 2'!$B:$K,5,0)</f>
        <v>7259.21</v>
      </c>
      <c r="G13" s="26">
        <f>VLOOKUP($B13,'CVS Payment 1'!$B:$K,5,0)</f>
        <v>9238.68</v>
      </c>
      <c r="H13" s="26">
        <f>VLOOKUP($B13,'Allergan Payment 1'!$B:$K,5,0)</f>
        <v>8306.58</v>
      </c>
      <c r="I13" s="26">
        <f>VLOOKUP($B13,'Teva Payment 1'!$B:$K,5,0)</f>
        <v>7507.12</v>
      </c>
      <c r="J13" s="27">
        <f>SUM(C13:I13)</f>
        <v>116466.74</v>
      </c>
    </row>
    <row r="14" spans="1:10">
      <c r="A14" s="9">
        <v>11</v>
      </c>
      <c r="B14" s="19" t="s">
        <v>20</v>
      </c>
      <c r="C14" s="26">
        <f>VLOOKUP($B14,'Walmart Initial Payment 1'!$B:$K,5,0)</f>
        <v>24705.199999999997</v>
      </c>
      <c r="D14" s="26">
        <f>VLOOKUP($B14,'Walmart Second Payment 1'!$B:$K,5,0)</f>
        <v>40308.480000000003</v>
      </c>
      <c r="E14" s="26">
        <f>VLOOKUP($B14,'Walgreens Payment 1'!$B:$K,5,0)</f>
        <v>9773.4299999999985</v>
      </c>
      <c r="F14" s="26">
        <f>VLOOKUP($B14,'Walgreens Payment 2'!$B:$K,5,0)</f>
        <v>6451.1200000000008</v>
      </c>
      <c r="G14" s="26">
        <f>VLOOKUP($B14,'CVS Payment 1'!$B:$K,5,0)</f>
        <v>8210.24</v>
      </c>
      <c r="H14" s="26">
        <f>VLOOKUP($B14,'Allergan Payment 1'!$B:$K,5,0)</f>
        <v>7381.9000000000005</v>
      </c>
      <c r="I14" s="26">
        <f>VLOOKUP($B14,'Teva Payment 1'!$B:$K,5,0)</f>
        <v>6671.4299999999994</v>
      </c>
      <c r="J14" s="27">
        <f>SUM(C14:I14)</f>
        <v>103501.79999999999</v>
      </c>
    </row>
    <row r="15" spans="1:10">
      <c r="A15" s="9">
        <v>12</v>
      </c>
      <c r="B15" s="19" t="s">
        <v>21</v>
      </c>
      <c r="C15" s="26">
        <f>VLOOKUP($B15,'Walmart Initial Payment 1'!$B:$K,5,0)</f>
        <v>12735.91</v>
      </c>
      <c r="D15" s="26">
        <f>VLOOKUP($B15,'Walmart Second Payment 1'!$B:$K,5,0)</f>
        <v>20779.64</v>
      </c>
      <c r="E15" s="26">
        <f>VLOOKUP($B15,'Walgreens Payment 1'!$B:$K,5,0)</f>
        <v>5038.3600000000006</v>
      </c>
      <c r="F15" s="26">
        <f>VLOOKUP($B15,'Walgreens Payment 2'!$B:$K,5,0)</f>
        <v>3325.66</v>
      </c>
      <c r="G15" s="26">
        <f>VLOOKUP($B15,'CVS Payment 1'!$B:$K,5,0)</f>
        <v>4232.5</v>
      </c>
      <c r="H15" s="26">
        <f>VLOOKUP($B15,'Allergan Payment 1'!$B:$K,5,0)</f>
        <v>3805.49</v>
      </c>
      <c r="I15" s="26">
        <f>VLOOKUP($B15,'Teva Payment 1'!$B:$K,5,0)</f>
        <v>3439.2200000000003</v>
      </c>
      <c r="J15" s="27">
        <f>SUM(C15:I15)</f>
        <v>53356.780000000006</v>
      </c>
    </row>
    <row r="16" spans="1:10">
      <c r="A16" s="9">
        <v>13</v>
      </c>
      <c r="B16" s="19" t="s">
        <v>22</v>
      </c>
      <c r="C16" s="26">
        <f>VLOOKUP($B16,'Walmart Initial Payment 1'!$B:$K,5,0)</f>
        <v>11045.66</v>
      </c>
      <c r="D16" s="26">
        <f>VLOOKUP($B16,'Walmart Second Payment 1'!$B:$K,5,0)</f>
        <v>18021.859999999997</v>
      </c>
      <c r="E16" s="26">
        <f>VLOOKUP($B16,'Walgreens Payment 1'!$B:$K,5,0)</f>
        <v>4369.6899999999996</v>
      </c>
      <c r="F16" s="26">
        <f>VLOOKUP($B16,'Walgreens Payment 2'!$B:$K,5,0)</f>
        <v>2884.28</v>
      </c>
      <c r="G16" s="26">
        <f>VLOOKUP($B16,'CVS Payment 1'!$B:$K,5,0)</f>
        <v>3670.79</v>
      </c>
      <c r="H16" s="26">
        <f>VLOOKUP($B16,'Allergan Payment 1'!$B:$K,5,0)</f>
        <v>3300.43</v>
      </c>
      <c r="I16" s="26">
        <f>VLOOKUP($B16,'Teva Payment 1'!$B:$K,5,0)</f>
        <v>2982.7799999999997</v>
      </c>
      <c r="J16" s="27">
        <f>SUM(C16:I16)</f>
        <v>46275.49</v>
      </c>
    </row>
    <row r="17" spans="1:10">
      <c r="A17" s="9">
        <v>14</v>
      </c>
      <c r="B17" s="19" t="s">
        <v>23</v>
      </c>
      <c r="C17" s="26">
        <f>VLOOKUP($B17,'Walmart Initial Payment 1'!$B:$K,5,0)</f>
        <v>9146.42</v>
      </c>
      <c r="D17" s="26">
        <f>VLOOKUP($B17,'Walmart Second Payment 1'!$B:$K,5,0)</f>
        <v>14923.11</v>
      </c>
      <c r="E17" s="26">
        <f>VLOOKUP($B17,'Walgreens Payment 1'!$B:$K,5,0)</f>
        <v>3618.35</v>
      </c>
      <c r="F17" s="26">
        <f>VLOOKUP($B17,'Walgreens Payment 2'!$B:$K,5,0)</f>
        <v>2388.35</v>
      </c>
      <c r="G17" s="26">
        <f>VLOOKUP($B17,'CVS Payment 1'!$B:$K,5,0)</f>
        <v>3039.61</v>
      </c>
      <c r="H17" s="26">
        <f>VLOOKUP($B17,'Allergan Payment 1'!$B:$K,5,0)</f>
        <v>2732.9500000000003</v>
      </c>
      <c r="I17" s="26">
        <f>VLOOKUP($B17,'Teva Payment 1'!$B:$K,5,0)</f>
        <v>2469.91</v>
      </c>
      <c r="J17" s="27">
        <f>SUM(C17:I17)</f>
        <v>38318.699999999997</v>
      </c>
    </row>
    <row r="18" spans="1:10">
      <c r="A18" s="9">
        <v>15</v>
      </c>
      <c r="B18" s="19" t="s">
        <v>24</v>
      </c>
      <c r="C18" s="26">
        <f>VLOOKUP($B18,'Walmart Initial Payment 1'!$B:$K,5,0)</f>
        <v>6383.12</v>
      </c>
      <c r="D18" s="26">
        <f>VLOOKUP($B18,'Walmart Second Payment 1'!$B:$K,5,0)</f>
        <v>10414.560000000001</v>
      </c>
      <c r="E18" s="26">
        <f>VLOOKUP($B18,'Walgreens Payment 1'!$B:$K,5,0)</f>
        <v>2525.1800000000003</v>
      </c>
      <c r="F18" s="26">
        <f>VLOOKUP($B18,'Walgreens Payment 2'!$B:$K,5,0)</f>
        <v>1666.79</v>
      </c>
      <c r="G18" s="26">
        <f>VLOOKUP($B18,'CVS Payment 1'!$B:$K,5,0)</f>
        <v>2121.29</v>
      </c>
      <c r="H18" s="26">
        <f>VLOOKUP($B18,'Allergan Payment 1'!$B:$K,5,0)</f>
        <v>1907.2700000000002</v>
      </c>
      <c r="I18" s="26">
        <f>VLOOKUP($B18,'Teva Payment 1'!$B:$K,5,0)</f>
        <v>1723.71</v>
      </c>
      <c r="J18" s="27">
        <f>SUM(C18:I18)</f>
        <v>26741.920000000002</v>
      </c>
    </row>
    <row r="19" spans="1:10">
      <c r="A19" s="9">
        <v>16</v>
      </c>
      <c r="B19" s="19" t="s">
        <v>25</v>
      </c>
      <c r="C19" s="26">
        <f>VLOOKUP($B19,'Walmart Initial Payment 1'!$B:$K,5,0)</f>
        <v>20380.490000000002</v>
      </c>
      <c r="D19" s="26">
        <f>VLOOKUP($B19,'Walmart Second Payment 1'!$B:$K,5,0)</f>
        <v>33252.370000000003</v>
      </c>
      <c r="E19" s="26">
        <f>VLOOKUP($B19,'Walgreens Payment 1'!$B:$K,5,0)</f>
        <v>8062.5599999999995</v>
      </c>
      <c r="F19" s="26">
        <f>VLOOKUP($B19,'Walgreens Payment 2'!$B:$K,5,0)</f>
        <v>5321.83</v>
      </c>
      <c r="G19" s="26">
        <f>VLOOKUP($B19,'CVS Payment 1'!$B:$K,5,0)</f>
        <v>6773.02</v>
      </c>
      <c r="H19" s="26">
        <f>VLOOKUP($B19,'Allergan Payment 1'!$B:$K,5,0)</f>
        <v>6089.68</v>
      </c>
      <c r="I19" s="26">
        <f>VLOOKUP($B19,'Teva Payment 1'!$B:$K,5,0)</f>
        <v>5503.58</v>
      </c>
      <c r="J19" s="27">
        <f>SUM(C19:I19)</f>
        <v>85383.530000000013</v>
      </c>
    </row>
    <row r="20" spans="1:10">
      <c r="A20" s="9">
        <v>17</v>
      </c>
      <c r="B20" s="19" t="s">
        <v>26</v>
      </c>
      <c r="C20" s="26">
        <f>VLOOKUP($B20,'Walmart Initial Payment 1'!$B:$K,5,0)</f>
        <v>11339.09</v>
      </c>
      <c r="D20" s="26">
        <f>VLOOKUP($B20,'Walmart Second Payment 1'!$B:$K,5,0)</f>
        <v>18500.63</v>
      </c>
      <c r="E20" s="26">
        <f>VLOOKUP($B20,'Walgreens Payment 1'!$B:$K,5,0)</f>
        <v>4485.7699999999995</v>
      </c>
      <c r="F20" s="26">
        <f>VLOOKUP($B20,'Walgreens Payment 2'!$B:$K,5,0)</f>
        <v>2960.9100000000003</v>
      </c>
      <c r="G20" s="26">
        <f>VLOOKUP($B20,'CVS Payment 1'!$B:$K,5,0)</f>
        <v>3768.31</v>
      </c>
      <c r="H20" s="26">
        <f>VLOOKUP($B20,'Allergan Payment 1'!$B:$K,5,0)</f>
        <v>3388.12</v>
      </c>
      <c r="I20" s="26">
        <f>VLOOKUP($B20,'Teva Payment 1'!$B:$K,5,0)</f>
        <v>3062.03</v>
      </c>
      <c r="J20" s="27">
        <f>SUM(C20:I20)</f>
        <v>47504.86</v>
      </c>
    </row>
    <row r="21" spans="1:10">
      <c r="A21" s="9">
        <v>18</v>
      </c>
      <c r="B21" s="19" t="s">
        <v>27</v>
      </c>
      <c r="C21" s="26">
        <f>VLOOKUP($B21,'Walmart Initial Payment 1'!$B:$K,5,0)</f>
        <v>12348.27</v>
      </c>
      <c r="D21" s="26">
        <f>VLOOKUP($B21,'Walmart Second Payment 1'!$B:$K,5,0)</f>
        <v>20147.18</v>
      </c>
      <c r="E21" s="26">
        <f>VLOOKUP($B21,'Walgreens Payment 1'!$B:$K,5,0)</f>
        <v>4885.0099999999993</v>
      </c>
      <c r="F21" s="26">
        <f>VLOOKUP($B21,'Walgreens Payment 2'!$B:$K,5,0)</f>
        <v>3224.4300000000003</v>
      </c>
      <c r="G21" s="26">
        <f>VLOOKUP($B21,'CVS Payment 1'!$B:$K,5,0)</f>
        <v>4103.6799999999994</v>
      </c>
      <c r="H21" s="26">
        <f>VLOOKUP($B21,'Allergan Payment 1'!$B:$K,5,0)</f>
        <v>3689.6600000000003</v>
      </c>
      <c r="I21" s="26">
        <f>VLOOKUP($B21,'Teva Payment 1'!$B:$K,5,0)</f>
        <v>3334.54</v>
      </c>
      <c r="J21" s="27">
        <f>SUM(C21:I21)</f>
        <v>51732.770000000004</v>
      </c>
    </row>
    <row r="22" spans="1:10">
      <c r="A22" s="9">
        <v>19</v>
      </c>
      <c r="B22" s="19" t="s">
        <v>28</v>
      </c>
      <c r="C22" s="26">
        <f>VLOOKUP($B22,'Walmart Initial Payment 1'!$B:$K,5,0)</f>
        <v>55073.440000000002</v>
      </c>
      <c r="D22" s="26">
        <f>VLOOKUP($B22,'Walmart Second Payment 1'!$B:$K,5,0)</f>
        <v>89856.67</v>
      </c>
      <c r="E22" s="26">
        <f>VLOOKUP($B22,'Walgreens Payment 1'!$B:$K,5,0)</f>
        <v>21787.18</v>
      </c>
      <c r="F22" s="26">
        <f>VLOOKUP($B22,'Walgreens Payment 2'!$B:$K,5,0)</f>
        <v>14380.990000000002</v>
      </c>
      <c r="G22" s="26">
        <f>VLOOKUP($B22,'CVS Payment 1'!$B:$K,5,0)</f>
        <v>18302.48</v>
      </c>
      <c r="H22" s="26">
        <f>VLOOKUP($B22,'Allergan Payment 1'!$B:$K,5,0)</f>
        <v>16455.920000000002</v>
      </c>
      <c r="I22" s="26">
        <f>VLOOKUP($B22,'Teva Payment 1'!$B:$K,5,0)</f>
        <v>14872.119999999999</v>
      </c>
      <c r="J22" s="27">
        <f>SUM(C22:I22)</f>
        <v>230728.8</v>
      </c>
    </row>
    <row r="23" spans="1:10">
      <c r="A23" s="9">
        <v>20</v>
      </c>
      <c r="B23" s="19" t="s">
        <v>29</v>
      </c>
      <c r="C23" s="26">
        <f>VLOOKUP($B23,'Walmart Initial Payment 1'!$B:$K,5,0)</f>
        <v>8034.38</v>
      </c>
      <c r="D23" s="26">
        <f>VLOOKUP($B23,'Walmart Second Payment 1'!$B:$K,5,0)</f>
        <v>13108.740000000002</v>
      </c>
      <c r="E23" s="26">
        <f>VLOOKUP($B23,'Walgreens Payment 1'!$B:$K,5,0)</f>
        <v>3178.42</v>
      </c>
      <c r="F23" s="26">
        <f>VLOOKUP($B23,'Walgreens Payment 2'!$B:$K,5,0)</f>
        <v>2097.9699999999998</v>
      </c>
      <c r="G23" s="26">
        <f>VLOOKUP($B23,'CVS Payment 1'!$B:$K,5,0)</f>
        <v>2670.06</v>
      </c>
      <c r="H23" s="26">
        <f>VLOOKUP($B23,'Allergan Payment 1'!$B:$K,5,0)</f>
        <v>2400.67</v>
      </c>
      <c r="I23" s="26">
        <f>VLOOKUP($B23,'Teva Payment 1'!$B:$K,5,0)</f>
        <v>2169.61</v>
      </c>
      <c r="J23" s="27">
        <f>SUM(C23:I23)</f>
        <v>33659.850000000006</v>
      </c>
    </row>
    <row r="24" spans="1:10">
      <c r="A24" s="9">
        <v>21</v>
      </c>
      <c r="B24" s="19" t="s">
        <v>30</v>
      </c>
      <c r="C24" s="26">
        <f>VLOOKUP($B24,'Walmart Initial Payment 1'!$B:$K,5,0)</f>
        <v>8213.0499999999993</v>
      </c>
      <c r="D24" s="26">
        <f>VLOOKUP($B24,'Walmart Second Payment 1'!$B:$K,5,0)</f>
        <v>13400.24</v>
      </c>
      <c r="E24" s="26">
        <f>VLOOKUP($B24,'Walgreens Payment 1'!$B:$K,5,0)</f>
        <v>3249.1</v>
      </c>
      <c r="F24" s="26">
        <f>VLOOKUP($B24,'Walgreens Payment 2'!$B:$K,5,0)</f>
        <v>2144.62</v>
      </c>
      <c r="G24" s="26">
        <f>VLOOKUP($B24,'CVS Payment 1'!$B:$K,5,0)</f>
        <v>2729.43</v>
      </c>
      <c r="H24" s="26">
        <f>VLOOKUP($B24,'Allergan Payment 1'!$B:$K,5,0)</f>
        <v>2454.06</v>
      </c>
      <c r="I24" s="26">
        <f>VLOOKUP($B24,'Teva Payment 1'!$B:$K,5,0)</f>
        <v>2217.8599999999997</v>
      </c>
      <c r="J24" s="27">
        <f>SUM(C24:I24)</f>
        <v>34408.36</v>
      </c>
    </row>
    <row r="25" spans="1:10">
      <c r="A25" s="9">
        <v>22</v>
      </c>
      <c r="B25" s="19" t="s">
        <v>31</v>
      </c>
      <c r="C25" s="26">
        <f>VLOOKUP($B25,'Walmart Initial Payment 1'!$B:$K,5,0)</f>
        <v>10289.86</v>
      </c>
      <c r="D25" s="26">
        <f>VLOOKUP($B25,'Walmart Second Payment 1'!$B:$K,5,0)</f>
        <v>16788.72</v>
      </c>
      <c r="E25" s="26">
        <f>VLOOKUP($B25,'Walgreens Payment 1'!$B:$K,5,0)</f>
        <v>4070.69</v>
      </c>
      <c r="F25" s="26">
        <f>VLOOKUP($B25,'Walgreens Payment 2'!$B:$K,5,0)</f>
        <v>2686.9300000000003</v>
      </c>
      <c r="G25" s="26">
        <f>VLOOKUP($B25,'CVS Payment 1'!$B:$K,5,0)</f>
        <v>3419.6200000000003</v>
      </c>
      <c r="H25" s="26">
        <f>VLOOKUP($B25,'Allergan Payment 1'!$B:$K,5,0)</f>
        <v>3074.61</v>
      </c>
      <c r="I25" s="26">
        <f>VLOOKUP($B25,'Teva Payment 1'!$B:$K,5,0)</f>
        <v>2778.68</v>
      </c>
      <c r="J25" s="27">
        <f>SUM(C25:I25)</f>
        <v>43109.11</v>
      </c>
    </row>
    <row r="26" spans="1:10">
      <c r="A26" s="9">
        <v>23</v>
      </c>
      <c r="B26" s="19" t="s">
        <v>32</v>
      </c>
      <c r="C26" s="26">
        <f>VLOOKUP($B26,'Walmart Initial Payment 1'!$B:$K,5,0)</f>
        <v>9989.93</v>
      </c>
      <c r="D26" s="26">
        <f>VLOOKUP($B26,'Walmart Second Payment 1'!$B:$K,5,0)</f>
        <v>16299.349999999999</v>
      </c>
      <c r="E26" s="26">
        <f>VLOOKUP($B26,'Walgreens Payment 1'!$B:$K,5,0)</f>
        <v>3952.04</v>
      </c>
      <c r="F26" s="26">
        <f>VLOOKUP($B26,'Walgreens Payment 2'!$B:$K,5,0)</f>
        <v>2608.61</v>
      </c>
      <c r="G26" s="26">
        <f>VLOOKUP($B26,'CVS Payment 1'!$B:$K,5,0)</f>
        <v>3319.94</v>
      </c>
      <c r="H26" s="26">
        <f>VLOOKUP($B26,'Allergan Payment 1'!$B:$K,5,0)</f>
        <v>2984.9900000000002</v>
      </c>
      <c r="I26" s="26">
        <f>VLOOKUP($B26,'Teva Payment 1'!$B:$K,5,0)</f>
        <v>2697.69</v>
      </c>
      <c r="J26" s="27">
        <f>SUM(C26:I26)</f>
        <v>41852.550000000003</v>
      </c>
    </row>
    <row r="27" spans="1:10">
      <c r="A27" s="9">
        <v>24</v>
      </c>
      <c r="B27" s="19" t="s">
        <v>33</v>
      </c>
      <c r="C27" s="26">
        <f>VLOOKUP($B27,'Walmart Initial Payment 1'!$B:$K,5,0)</f>
        <v>15451.57</v>
      </c>
      <c r="D27" s="26">
        <f>VLOOKUP($B27,'Walmart Second Payment 1'!$B:$K,5,0)</f>
        <v>25210.47</v>
      </c>
      <c r="E27" s="26">
        <f>VLOOKUP($B27,'Walgreens Payment 1'!$B:$K,5,0)</f>
        <v>6112.68</v>
      </c>
      <c r="F27" s="26">
        <f>VLOOKUP($B27,'Walgreens Payment 2'!$B:$K,5,0)</f>
        <v>4034.7799999999997</v>
      </c>
      <c r="G27" s="26">
        <f>VLOOKUP($B27,'CVS Payment 1'!$B:$K,5,0)</f>
        <v>5135</v>
      </c>
      <c r="H27" s="26">
        <f>VLOOKUP($B27,'Allergan Payment 1'!$B:$K,5,0)</f>
        <v>4616.92</v>
      </c>
      <c r="I27" s="26">
        <f>VLOOKUP($B27,'Teva Payment 1'!$B:$K,5,0)</f>
        <v>4172.5600000000004</v>
      </c>
      <c r="J27" s="27">
        <f>SUM(C27:I27)</f>
        <v>64733.979999999996</v>
      </c>
    </row>
    <row r="28" spans="1:10">
      <c r="A28" s="9">
        <v>25</v>
      </c>
      <c r="B28" s="19" t="s">
        <v>34</v>
      </c>
      <c r="C28" s="26">
        <f>VLOOKUP($B28,'Walmart Initial Payment 1'!$B:$K,5,0)</f>
        <v>49273.96</v>
      </c>
      <c r="D28" s="26">
        <f>VLOOKUP($B28,'Walmart Second Payment 1'!$B:$K,5,0)</f>
        <v>80394.350000000006</v>
      </c>
      <c r="E28" s="26">
        <f>VLOOKUP($B28,'Walgreens Payment 1'!$B:$K,5,0)</f>
        <v>19492.89</v>
      </c>
      <c r="F28" s="26">
        <f>VLOOKUP($B28,'Walgreens Payment 2'!$B:$K,5,0)</f>
        <v>12866.61</v>
      </c>
      <c r="G28" s="26">
        <f>VLOOKUP($B28,'CVS Payment 1'!$B:$K,5,0)</f>
        <v>16375.14</v>
      </c>
      <c r="H28" s="26">
        <f>VLOOKUP($B28,'Allergan Payment 1'!$B:$K,5,0)</f>
        <v>14723.05</v>
      </c>
      <c r="I28" s="26">
        <f>VLOOKUP($B28,'Teva Payment 1'!$B:$K,5,0)</f>
        <v>13306.01</v>
      </c>
      <c r="J28" s="27">
        <f>SUM(C28:I28)</f>
        <v>206432.01</v>
      </c>
    </row>
    <row r="29" spans="1:10">
      <c r="A29" s="9">
        <v>26</v>
      </c>
      <c r="B29" s="19" t="s">
        <v>35</v>
      </c>
      <c r="C29" s="26">
        <f>VLOOKUP($B29,'Walmart Initial Payment 1'!$B:$K,5,0)</f>
        <v>11165.84</v>
      </c>
      <c r="D29" s="26">
        <f>VLOOKUP($B29,'Walmart Second Payment 1'!$B:$K,5,0)</f>
        <v>18217.97</v>
      </c>
      <c r="E29" s="26">
        <f>VLOOKUP($B29,'Walgreens Payment 1'!$B:$K,5,0)</f>
        <v>4417.2400000000007</v>
      </c>
      <c r="F29" s="26">
        <f>VLOOKUP($B29,'Walgreens Payment 2'!$B:$K,5,0)</f>
        <v>2915.67</v>
      </c>
      <c r="G29" s="26">
        <f>VLOOKUP($B29,'CVS Payment 1'!$B:$K,5,0)</f>
        <v>3710.74</v>
      </c>
      <c r="H29" s="26">
        <f>VLOOKUP($B29,'Allergan Payment 1'!$B:$K,5,0)</f>
        <v>3336.35</v>
      </c>
      <c r="I29" s="26">
        <f>VLOOKUP($B29,'Teva Payment 1'!$B:$K,5,0)</f>
        <v>3015.25</v>
      </c>
      <c r="J29" s="27">
        <f>SUM(C29:I29)</f>
        <v>46779.06</v>
      </c>
    </row>
    <row r="30" spans="1:10">
      <c r="A30" s="9">
        <v>27</v>
      </c>
      <c r="B30" s="19" t="s">
        <v>36</v>
      </c>
      <c r="C30" s="26">
        <f>VLOOKUP($B30,'Walmart Initial Payment 1'!$B:$K,5,0)</f>
        <v>49914.97</v>
      </c>
      <c r="D30" s="26">
        <f>VLOOKUP($B30,'Walmart Second Payment 1'!$B:$K,5,0)</f>
        <v>81440.23</v>
      </c>
      <c r="E30" s="26">
        <f>VLOOKUP($B30,'Walgreens Payment 1'!$B:$K,5,0)</f>
        <v>19746.48</v>
      </c>
      <c r="F30" s="26">
        <f>VLOOKUP($B30,'Walgreens Payment 2'!$B:$K,5,0)</f>
        <v>13034</v>
      </c>
      <c r="G30" s="26">
        <f>VLOOKUP($B30,'CVS Payment 1'!$B:$K,5,0)</f>
        <v>16588.18</v>
      </c>
      <c r="H30" s="26">
        <f>VLOOKUP($B30,'Allergan Payment 1'!$B:$K,5,0)</f>
        <v>14914.58</v>
      </c>
      <c r="I30" s="26">
        <f>VLOOKUP($B30,'Teva Payment 1'!$B:$K,5,0)</f>
        <v>13479.119999999999</v>
      </c>
      <c r="J30" s="27">
        <f>SUM(C30:I30)</f>
        <v>209117.56</v>
      </c>
    </row>
    <row r="31" spans="1:10">
      <c r="A31" s="9">
        <v>28</v>
      </c>
      <c r="B31" s="19" t="s">
        <v>37</v>
      </c>
      <c r="C31" s="26">
        <f>VLOOKUP($B31,'Walmart Initial Payment 1'!$B:$K,5,0)</f>
        <v>0</v>
      </c>
      <c r="D31" s="26">
        <f>VLOOKUP($B31,'Walmart Second Payment 1'!$B:$K,5,0)</f>
        <v>0</v>
      </c>
      <c r="E31" s="26">
        <f>VLOOKUP($B31,'Walgreens Payment 1'!$B:$K,5,0)</f>
        <v>0</v>
      </c>
      <c r="F31" s="26">
        <f>VLOOKUP($B31,'Walgreens Payment 2'!$B:$K,5,0)</f>
        <v>0</v>
      </c>
      <c r="G31" s="26">
        <f>VLOOKUP($B31,'CVS Payment 1'!$B:$K,5,0)</f>
        <v>0</v>
      </c>
      <c r="H31" s="26">
        <f>VLOOKUP($B31,'Allergan Payment 1'!$B:$K,5,0)</f>
        <v>0</v>
      </c>
      <c r="I31" s="26">
        <f>VLOOKUP($B31,'Teva Payment 1'!$B:$K,5,0)</f>
        <v>0</v>
      </c>
      <c r="J31" s="27">
        <f>SUM(C31:I31)</f>
        <v>0</v>
      </c>
    </row>
    <row r="32" spans="1:10">
      <c r="A32" s="9">
        <v>29</v>
      </c>
      <c r="B32" s="19" t="s">
        <v>38</v>
      </c>
      <c r="C32" s="26">
        <f>VLOOKUP($B32,'Walmart Initial Payment 1'!$B:$K,5,0)</f>
        <v>8551.9700000000012</v>
      </c>
      <c r="D32" s="26">
        <f>VLOOKUP($B32,'Walmart Second Payment 1'!$B:$K,5,0)</f>
        <v>13953.210000000001</v>
      </c>
      <c r="E32" s="26">
        <f>VLOOKUP($B32,'Walgreens Payment 1'!$B:$K,5,0)</f>
        <v>3383.18</v>
      </c>
      <c r="F32" s="26">
        <f>VLOOKUP($B32,'Walgreens Payment 2'!$B:$K,5,0)</f>
        <v>2233.12</v>
      </c>
      <c r="G32" s="26">
        <f>VLOOKUP($B32,'CVS Payment 1'!$B:$K,5,0)</f>
        <v>2842.06</v>
      </c>
      <c r="H32" s="26">
        <f>VLOOKUP($B32,'Allergan Payment 1'!$B:$K,5,0)</f>
        <v>2555.33</v>
      </c>
      <c r="I32" s="26">
        <f>VLOOKUP($B32,'Teva Payment 1'!$B:$K,5,0)</f>
        <v>2309.3799999999997</v>
      </c>
      <c r="J32" s="27">
        <f>SUM(C32:I32)</f>
        <v>35828.25</v>
      </c>
    </row>
    <row r="33" spans="1:10">
      <c r="A33" s="9">
        <v>30</v>
      </c>
      <c r="B33" s="19" t="s">
        <v>39</v>
      </c>
      <c r="C33" s="26">
        <f>VLOOKUP($B33,'Walmart Initial Payment 1'!$B:$K,5,0)</f>
        <v>10206.49</v>
      </c>
      <c r="D33" s="26">
        <f>VLOOKUP($B33,'Walmart Second Payment 1'!$B:$K,5,0)</f>
        <v>16652.690000000002</v>
      </c>
      <c r="E33" s="26">
        <f>VLOOKUP($B33,'Walgreens Payment 1'!$B:$K,5,0)</f>
        <v>4037.71</v>
      </c>
      <c r="F33" s="26">
        <f>VLOOKUP($B33,'Walgreens Payment 2'!$B:$K,5,0)</f>
        <v>2665.16</v>
      </c>
      <c r="G33" s="26">
        <f>VLOOKUP($B33,'CVS Payment 1'!$B:$K,5,0)</f>
        <v>3391.91</v>
      </c>
      <c r="H33" s="26">
        <f>VLOOKUP($B33,'Allergan Payment 1'!$B:$K,5,0)</f>
        <v>3049.7000000000003</v>
      </c>
      <c r="I33" s="26">
        <f>VLOOKUP($B33,'Teva Payment 1'!$B:$K,5,0)</f>
        <v>2756.17</v>
      </c>
      <c r="J33" s="27">
        <f>SUM(C33:I33)</f>
        <v>42759.83</v>
      </c>
    </row>
    <row r="34" spans="1:10">
      <c r="A34" s="9">
        <v>31</v>
      </c>
      <c r="B34" s="19" t="s">
        <v>40</v>
      </c>
      <c r="C34" s="26">
        <f>VLOOKUP($B34,'Walmart Initial Payment 1'!$B:$K,5,0)</f>
        <v>52968.47</v>
      </c>
      <c r="D34" s="26">
        <f>VLOOKUP($B34,'Walmart Second Payment 1'!$B:$K,5,0)</f>
        <v>86422.25</v>
      </c>
      <c r="E34" s="26">
        <f>VLOOKUP($B34,'Walgreens Payment 1'!$B:$K,5,0)</f>
        <v>20954.45</v>
      </c>
      <c r="F34" s="26">
        <f>VLOOKUP($B34,'Walgreens Payment 2'!$B:$K,5,0)</f>
        <v>13831.33</v>
      </c>
      <c r="G34" s="26">
        <f>VLOOKUP($B34,'CVS Payment 1'!$B:$K,5,0)</f>
        <v>17602.949999999997</v>
      </c>
      <c r="H34" s="26">
        <f>VLOOKUP($B34,'Allergan Payment 1'!$B:$K,5,0)</f>
        <v>15826.970000000001</v>
      </c>
      <c r="I34" s="26">
        <f>VLOOKUP($B34,'Teva Payment 1'!$B:$K,5,0)</f>
        <v>14303.689999999999</v>
      </c>
      <c r="J34" s="27">
        <f>SUM(C34:I34)</f>
        <v>221910.11000000002</v>
      </c>
    </row>
    <row r="35" spans="1:10">
      <c r="A35" s="9">
        <v>32</v>
      </c>
      <c r="B35" s="19" t="s">
        <v>41</v>
      </c>
      <c r="C35" s="26">
        <f>VLOOKUP($B35,'Walmart Initial Payment 1'!$B:$K,5,0)</f>
        <v>11223.24</v>
      </c>
      <c r="D35" s="26">
        <f>VLOOKUP($B35,'Walmart Second Payment 1'!$B:$K,5,0)</f>
        <v>18311.600000000002</v>
      </c>
      <c r="E35" s="26">
        <f>VLOOKUP($B35,'Walgreens Payment 1'!$B:$K,5,0)</f>
        <v>4439.9399999999996</v>
      </c>
      <c r="F35" s="26">
        <f>VLOOKUP($B35,'Walgreens Payment 2'!$B:$K,5,0)</f>
        <v>2930.6499999999996</v>
      </c>
      <c r="G35" s="26">
        <f>VLOOKUP($B35,'CVS Payment 1'!$B:$K,5,0)</f>
        <v>3729.8100000000004</v>
      </c>
      <c r="H35" s="26">
        <f>VLOOKUP($B35,'Allergan Payment 1'!$B:$K,5,0)</f>
        <v>3353.5</v>
      </c>
      <c r="I35" s="26">
        <f>VLOOKUP($B35,'Teva Payment 1'!$B:$K,5,0)</f>
        <v>3030.7400000000002</v>
      </c>
      <c r="J35" s="27">
        <f>SUM(C35:I35)</f>
        <v>47019.48</v>
      </c>
    </row>
    <row r="36" spans="1:10">
      <c r="A36" s="9">
        <v>33</v>
      </c>
      <c r="B36" s="19" t="s">
        <v>42</v>
      </c>
      <c r="C36" s="26">
        <f>VLOOKUP($B36,'Walmart Initial Payment 1'!$B:$K,5,0)</f>
        <v>92744.1</v>
      </c>
      <c r="D36" s="26">
        <f>VLOOKUP($B36,'Walmart Second Payment 1'!$B:$K,5,0)</f>
        <v>151319.31999999998</v>
      </c>
      <c r="E36" s="26">
        <f>VLOOKUP($B36,'Walgreens Payment 1'!$B:$K,5,0)</f>
        <v>36689.78</v>
      </c>
      <c r="F36" s="26">
        <f>VLOOKUP($B36,'Walgreens Payment 2'!$B:$K,5,0)</f>
        <v>24217.71</v>
      </c>
      <c r="G36" s="26">
        <f>VLOOKUP($B36,'CVS Payment 1'!$B:$K,5,0)</f>
        <v>30821.52</v>
      </c>
      <c r="H36" s="26">
        <f>VLOOKUP($B36,'Allergan Payment 1'!$B:$K,5,0)</f>
        <v>27711.91</v>
      </c>
      <c r="I36" s="26">
        <f>VLOOKUP($B36,'Teva Payment 1'!$B:$K,5,0)</f>
        <v>25044.76</v>
      </c>
      <c r="J36" s="27">
        <f>SUM(C36:I36)</f>
        <v>388549.1</v>
      </c>
    </row>
    <row r="37" spans="1:10">
      <c r="A37" s="9">
        <v>34</v>
      </c>
      <c r="B37" s="19" t="s">
        <v>43</v>
      </c>
      <c r="C37" s="26">
        <f>VLOOKUP($B37,'Walmart Initial Payment 1'!$B:$K,5,0)</f>
        <v>5922.9299999999994</v>
      </c>
      <c r="D37" s="26">
        <f>VLOOKUP($B37,'Walmart Second Payment 1'!$B:$K,5,0)</f>
        <v>9663.7200000000012</v>
      </c>
      <c r="E37" s="26">
        <f>VLOOKUP($B37,'Walgreens Payment 1'!$B:$K,5,0)</f>
        <v>2343.12</v>
      </c>
      <c r="F37" s="26">
        <f>VLOOKUP($B37,'Walgreens Payment 2'!$B:$K,5,0)</f>
        <v>1546.6200000000001</v>
      </c>
      <c r="G37" s="26">
        <f>VLOOKUP($B37,'CVS Payment 1'!$B:$K,5,0)</f>
        <v>1968.36</v>
      </c>
      <c r="H37" s="26">
        <f>VLOOKUP($B37,'Allergan Payment 1'!$B:$K,5,0)</f>
        <v>1769.77</v>
      </c>
      <c r="I37" s="26">
        <f>VLOOKUP($B37,'Teva Payment 1'!$B:$K,5,0)</f>
        <v>1599.44</v>
      </c>
      <c r="J37" s="27">
        <f>SUM(C37:I37)</f>
        <v>24813.96</v>
      </c>
    </row>
    <row r="38" spans="1:10">
      <c r="A38" s="9">
        <v>35</v>
      </c>
      <c r="B38" s="19" t="s">
        <v>44</v>
      </c>
      <c r="C38" s="26">
        <f>VLOOKUP($B38,'Walmart Initial Payment 1'!$B:$K,5,0)</f>
        <v>17852.150000000001</v>
      </c>
      <c r="D38" s="26">
        <f>VLOOKUP($B38,'Walmart Second Payment 1'!$B:$K,5,0)</f>
        <v>29127.179999999997</v>
      </c>
      <c r="E38" s="26">
        <f>VLOOKUP($B38,'Walgreens Payment 1'!$B:$K,5,0)</f>
        <v>7062.3499999999995</v>
      </c>
      <c r="F38" s="26">
        <f>VLOOKUP($B38,'Walgreens Payment 2'!$B:$K,5,0)</f>
        <v>4661.63</v>
      </c>
      <c r="G38" s="26">
        <f>VLOOKUP($B38,'CVS Payment 1'!$B:$K,5,0)</f>
        <v>5932.7800000000007</v>
      </c>
      <c r="H38" s="26">
        <f>VLOOKUP($B38,'Allergan Payment 1'!$B:$K,5,0)</f>
        <v>5334.21</v>
      </c>
      <c r="I38" s="26">
        <f>VLOOKUP($B38,'Teva Payment 1'!$B:$K,5,0)</f>
        <v>4820.8200000000006</v>
      </c>
      <c r="J38" s="27">
        <f>SUM(C38:I38)</f>
        <v>74791.12000000001</v>
      </c>
    </row>
    <row r="39" spans="1:10">
      <c r="A39" s="9">
        <v>36</v>
      </c>
      <c r="B39" s="19" t="s">
        <v>45</v>
      </c>
      <c r="C39" s="26">
        <f>VLOOKUP($B39,'Walmart Initial Payment 1'!$B:$K,5,0)</f>
        <v>11098.72</v>
      </c>
      <c r="D39" s="26">
        <f>VLOOKUP($B39,'Walmart Second Payment 1'!$B:$K,5,0)</f>
        <v>18108.420000000002</v>
      </c>
      <c r="E39" s="26">
        <f>VLOOKUP($B39,'Walgreens Payment 1'!$B:$K,5,0)</f>
        <v>4390.67</v>
      </c>
      <c r="F39" s="26">
        <f>VLOOKUP($B39,'Walgreens Payment 2'!$B:$K,5,0)</f>
        <v>2898.14</v>
      </c>
      <c r="G39" s="26">
        <f>VLOOKUP($B39,'CVS Payment 1'!$B:$K,5,0)</f>
        <v>3688.42</v>
      </c>
      <c r="H39" s="26">
        <f>VLOOKUP($B39,'Allergan Payment 1'!$B:$K,5,0)</f>
        <v>3316.2999999999997</v>
      </c>
      <c r="I39" s="26">
        <f>VLOOKUP($B39,'Teva Payment 1'!$B:$K,5,0)</f>
        <v>2997.12</v>
      </c>
      <c r="J39" s="27">
        <f>SUM(C39:I39)</f>
        <v>46497.79</v>
      </c>
    </row>
    <row r="40" spans="1:10">
      <c r="A40" s="9">
        <v>37</v>
      </c>
      <c r="B40" s="19" t="s">
        <v>46</v>
      </c>
      <c r="C40" s="26">
        <f>VLOOKUP($B40,'Walmart Initial Payment 1'!$B:$K,5,0)</f>
        <v>7118.33</v>
      </c>
      <c r="D40" s="26">
        <f>VLOOKUP($B40,'Walmart Second Payment 1'!$B:$K,5,0)</f>
        <v>11614.13</v>
      </c>
      <c r="E40" s="26">
        <f>VLOOKUP($B40,'Walgreens Payment 1'!$B:$K,5,0)</f>
        <v>2816.03</v>
      </c>
      <c r="F40" s="26">
        <f>VLOOKUP($B40,'Walgreens Payment 2'!$B:$K,5,0)</f>
        <v>1858.76</v>
      </c>
      <c r="G40" s="26">
        <f>VLOOKUP($B40,'CVS Payment 1'!$B:$K,5,0)</f>
        <v>2365.63</v>
      </c>
      <c r="H40" s="26">
        <f>VLOOKUP($B40,'Allergan Payment 1'!$B:$K,5,0)</f>
        <v>2126.96</v>
      </c>
      <c r="I40" s="26">
        <f>VLOOKUP($B40,'Teva Payment 1'!$B:$K,5,0)</f>
        <v>1922.25</v>
      </c>
      <c r="J40" s="27">
        <f>SUM(C40:I40)</f>
        <v>29822.089999999997</v>
      </c>
    </row>
    <row r="41" spans="1:10">
      <c r="A41" s="9">
        <v>38</v>
      </c>
      <c r="B41" s="19" t="s">
        <v>47</v>
      </c>
      <c r="C41" s="26">
        <f>VLOOKUP($B41,'Walmart Initial Payment 1'!$B:$K,5,0)</f>
        <v>6918.02</v>
      </c>
      <c r="D41" s="26">
        <f>VLOOKUP($B41,'Walmart Second Payment 1'!$B:$K,5,0)</f>
        <v>11287.3</v>
      </c>
      <c r="E41" s="26">
        <f>VLOOKUP($B41,'Walgreens Payment 1'!$B:$K,5,0)</f>
        <v>2736.7799999999997</v>
      </c>
      <c r="F41" s="26">
        <f>VLOOKUP($B41,'Walgreens Payment 2'!$B:$K,5,0)</f>
        <v>1806.46</v>
      </c>
      <c r="G41" s="26">
        <f>VLOOKUP($B41,'CVS Payment 1'!$B:$K,5,0)</f>
        <v>2299.0500000000002</v>
      </c>
      <c r="H41" s="26">
        <f>VLOOKUP($B41,'Allergan Payment 1'!$B:$K,5,0)</f>
        <v>2067.1</v>
      </c>
      <c r="I41" s="26">
        <f>VLOOKUP($B41,'Teva Payment 1'!$B:$K,5,0)</f>
        <v>1868.15</v>
      </c>
      <c r="J41" s="27">
        <f>SUM(C41:I41)</f>
        <v>28982.859999999997</v>
      </c>
    </row>
    <row r="42" spans="1:10">
      <c r="A42" s="9">
        <v>39</v>
      </c>
      <c r="B42" s="19" t="s">
        <v>48</v>
      </c>
      <c r="C42" s="26">
        <f>VLOOKUP($B42,'Walmart Initial Payment 1'!$B:$K,5,0)</f>
        <v>12088.39</v>
      </c>
      <c r="D42" s="26">
        <f>VLOOKUP($B42,'Walmart Second Payment 1'!$B:$K,5,0)</f>
        <v>19723.170000000002</v>
      </c>
      <c r="E42" s="26">
        <f>VLOOKUP($B42,'Walgreens Payment 1'!$B:$K,5,0)</f>
        <v>4782.1900000000005</v>
      </c>
      <c r="F42" s="26">
        <f>VLOOKUP($B42,'Walgreens Payment 2'!$B:$K,5,0)</f>
        <v>3156.5699999999997</v>
      </c>
      <c r="G42" s="26">
        <f>VLOOKUP($B42,'CVS Payment 1'!$B:$K,5,0)</f>
        <v>4017.3199999999997</v>
      </c>
      <c r="H42" s="26">
        <f>VLOOKUP($B42,'Allergan Payment 1'!$B:$K,5,0)</f>
        <v>3612.01</v>
      </c>
      <c r="I42" s="26">
        <f>VLOOKUP($B42,'Teva Payment 1'!$B:$K,5,0)</f>
        <v>3264.3700000000003</v>
      </c>
      <c r="J42" s="27">
        <f>SUM(C42:I42)</f>
        <v>50644.020000000004</v>
      </c>
    </row>
    <row r="43" spans="1:10">
      <c r="A43" s="9">
        <v>40</v>
      </c>
      <c r="B43" s="19" t="s">
        <v>49</v>
      </c>
      <c r="C43" s="26">
        <f>VLOOKUP($B43,'Walmart Initial Payment 1'!$B:$K,5,0)</f>
        <v>10914.64</v>
      </c>
      <c r="D43" s="26">
        <f>VLOOKUP($B43,'Walmart Second Payment 1'!$B:$K,5,0)</f>
        <v>17808.100000000002</v>
      </c>
      <c r="E43" s="26">
        <f>VLOOKUP($B43,'Walgreens Payment 1'!$B:$K,5,0)</f>
        <v>4317.8599999999997</v>
      </c>
      <c r="F43" s="26">
        <f>VLOOKUP($B43,'Walgreens Payment 2'!$B:$K,5,0)</f>
        <v>2850.07</v>
      </c>
      <c r="G43" s="26">
        <f>VLOOKUP($B43,'CVS Payment 1'!$B:$K,5,0)</f>
        <v>3627.25</v>
      </c>
      <c r="H43" s="26">
        <f>VLOOKUP($B43,'Allergan Payment 1'!$B:$K,5,0)</f>
        <v>3261.29</v>
      </c>
      <c r="I43" s="26">
        <f>VLOOKUP($B43,'Teva Payment 1'!$B:$K,5,0)</f>
        <v>2947.41</v>
      </c>
      <c r="J43" s="27">
        <f>SUM(C43:I43)</f>
        <v>45726.619999999995</v>
      </c>
    </row>
    <row r="44" spans="1:10">
      <c r="A44" s="9">
        <v>41</v>
      </c>
      <c r="B44" s="19" t="s">
        <v>50</v>
      </c>
      <c r="C44" s="26">
        <f>VLOOKUP($B44,'Walmart Initial Payment 1'!$B:$K,5,0)</f>
        <v>7798.33</v>
      </c>
      <c r="D44" s="26">
        <f>VLOOKUP($B44,'Walmart Second Payment 1'!$B:$K,5,0)</f>
        <v>12723.599999999999</v>
      </c>
      <c r="E44" s="26">
        <f>VLOOKUP($B44,'Walgreens Payment 1'!$B:$K,5,0)</f>
        <v>3085.04</v>
      </c>
      <c r="F44" s="26">
        <f>VLOOKUP($B44,'Walgreens Payment 2'!$B:$K,5,0)</f>
        <v>2036.34</v>
      </c>
      <c r="G44" s="26">
        <f>VLOOKUP($B44,'CVS Payment 1'!$B:$K,5,0)</f>
        <v>2591.61</v>
      </c>
      <c r="H44" s="26">
        <f>VLOOKUP($B44,'Allergan Payment 1'!$B:$K,5,0)</f>
        <v>2330.14</v>
      </c>
      <c r="I44" s="26">
        <f>VLOOKUP($B44,'Teva Payment 1'!$B:$K,5,0)</f>
        <v>2105.88</v>
      </c>
      <c r="J44" s="27">
        <f>SUM(C44:I44)</f>
        <v>32670.940000000002</v>
      </c>
    </row>
    <row r="45" spans="1:10">
      <c r="A45" s="9">
        <v>42</v>
      </c>
      <c r="B45" s="19" t="s">
        <v>51</v>
      </c>
      <c r="C45" s="26">
        <f>VLOOKUP($B45,'Walmart Initial Payment 1'!$B:$K,5,0)</f>
        <v>11829.6</v>
      </c>
      <c r="D45" s="26">
        <f>VLOOKUP($B45,'Walmart Second Payment 1'!$B:$K,5,0)</f>
        <v>19300.93</v>
      </c>
      <c r="E45" s="26">
        <f>VLOOKUP($B45,'Walgreens Payment 1'!$B:$K,5,0)</f>
        <v>4679.8100000000004</v>
      </c>
      <c r="F45" s="26">
        <f>VLOOKUP($B45,'Walgreens Payment 2'!$B:$K,5,0)</f>
        <v>3088.9900000000002</v>
      </c>
      <c r="G45" s="26">
        <f>VLOOKUP($B45,'CVS Payment 1'!$B:$K,5,0)</f>
        <v>3931.3199999999997</v>
      </c>
      <c r="H45" s="26">
        <f>VLOOKUP($B45,'Allergan Payment 1'!$B:$K,5,0)</f>
        <v>3534.6800000000003</v>
      </c>
      <c r="I45" s="26">
        <f>VLOOKUP($B45,'Teva Payment 1'!$B:$K,5,0)</f>
        <v>3194.48</v>
      </c>
      <c r="J45" s="27">
        <f>SUM(C45:I45)</f>
        <v>49559.81</v>
      </c>
    </row>
    <row r="46" spans="1:10">
      <c r="A46" s="9">
        <v>43</v>
      </c>
      <c r="B46" s="19" t="s">
        <v>52</v>
      </c>
      <c r="C46" s="26">
        <f>VLOOKUP($B46,'Walmart Initial Payment 1'!$B:$K,5,0)</f>
        <v>6422.09</v>
      </c>
      <c r="D46" s="26">
        <f>VLOOKUP($B46,'Walmart Second Payment 1'!$B:$K,5,0)</f>
        <v>10478.15</v>
      </c>
      <c r="E46" s="26">
        <f>VLOOKUP($B46,'Walgreens Payment 1'!$B:$K,5,0)</f>
        <v>2540.6</v>
      </c>
      <c r="F46" s="26">
        <f>VLOOKUP($B46,'Walgreens Payment 2'!$B:$K,5,0)</f>
        <v>1676.96</v>
      </c>
      <c r="G46" s="26">
        <f>VLOOKUP($B46,'CVS Payment 1'!$B:$K,5,0)</f>
        <v>2134.25</v>
      </c>
      <c r="H46" s="26">
        <f>VLOOKUP($B46,'Allergan Payment 1'!$B:$K,5,0)</f>
        <v>1918.92</v>
      </c>
      <c r="I46" s="26">
        <f>VLOOKUP($B46,'Teva Payment 1'!$B:$K,5,0)</f>
        <v>1734.23</v>
      </c>
      <c r="J46" s="27">
        <f>SUM(C46:I46)</f>
        <v>26905.199999999993</v>
      </c>
    </row>
    <row r="47" spans="1:10">
      <c r="A47" s="9">
        <v>44</v>
      </c>
      <c r="B47" s="19" t="s">
        <v>53</v>
      </c>
      <c r="C47" s="26">
        <f>VLOOKUP($B47,'Walmart Initial Payment 1'!$B:$K,5,0)</f>
        <v>15172.210000000001</v>
      </c>
      <c r="D47" s="26">
        <f>VLOOKUP($B47,'Walmart Second Payment 1'!$B:$K,5,0)</f>
        <v>24754.66</v>
      </c>
      <c r="E47" s="26">
        <f>VLOOKUP($B47,'Walgreens Payment 1'!$B:$K,5,0)</f>
        <v>6002.16</v>
      </c>
      <c r="F47" s="26">
        <f>VLOOKUP($B47,'Walgreens Payment 2'!$B:$K,5,0)</f>
        <v>3961.82</v>
      </c>
      <c r="G47" s="26">
        <f>VLOOKUP($B47,'CVS Payment 1'!$B:$K,5,0)</f>
        <v>5042.16</v>
      </c>
      <c r="H47" s="26">
        <f>VLOOKUP($B47,'Allergan Payment 1'!$B:$K,5,0)</f>
        <v>4533.45</v>
      </c>
      <c r="I47" s="26">
        <f>VLOOKUP($B47,'Teva Payment 1'!$B:$K,5,0)</f>
        <v>4097.13</v>
      </c>
      <c r="J47" s="27">
        <f>SUM(C47:I47)</f>
        <v>63563.589999999989</v>
      </c>
    </row>
    <row r="48" spans="1:10">
      <c r="A48" s="9">
        <v>45</v>
      </c>
      <c r="B48" s="19" t="s">
        <v>54</v>
      </c>
      <c r="C48" s="26">
        <f>VLOOKUP($B48,'Walmart Initial Payment 1'!$B:$K,5,0)</f>
        <v>20871</v>
      </c>
      <c r="D48" s="26">
        <f>VLOOKUP($B48,'Walmart Second Payment 1'!$B:$K,5,0)</f>
        <v>34052.68</v>
      </c>
      <c r="E48" s="26">
        <f>VLOOKUP($B48,'Walgreens Payment 1'!$B:$K,5,0)</f>
        <v>8256.61</v>
      </c>
      <c r="F48" s="26">
        <f>VLOOKUP($B48,'Walgreens Payment 2'!$B:$K,5,0)</f>
        <v>5449.91</v>
      </c>
      <c r="G48" s="26">
        <f>VLOOKUP($B48,'CVS Payment 1'!$B:$K,5,0)</f>
        <v>6936.03</v>
      </c>
      <c r="H48" s="26">
        <f>VLOOKUP($B48,'Allergan Payment 1'!$B:$K,5,0)</f>
        <v>6236.25</v>
      </c>
      <c r="I48" s="26">
        <f>VLOOKUP($B48,'Teva Payment 1'!$B:$K,5,0)</f>
        <v>5636.0300000000007</v>
      </c>
      <c r="J48" s="27">
        <f>SUM(C48:I48)</f>
        <v>87438.51</v>
      </c>
    </row>
    <row r="49" spans="1:10">
      <c r="A49" s="9">
        <v>46</v>
      </c>
      <c r="B49" s="19" t="s">
        <v>55</v>
      </c>
      <c r="C49" s="26">
        <f>VLOOKUP($B49,'Walmart Initial Payment 1'!$B:$K,5,0)</f>
        <v>15036.869999999999</v>
      </c>
      <c r="D49" s="26">
        <f>VLOOKUP($B49,'Walmart Second Payment 1'!$B:$K,5,0)</f>
        <v>24533.829999999998</v>
      </c>
      <c r="E49" s="26">
        <f>VLOOKUP($B49,'Walgreens Payment 1'!$B:$K,5,0)</f>
        <v>5948.62</v>
      </c>
      <c r="F49" s="26">
        <f>VLOOKUP($B49,'Walgreens Payment 2'!$B:$K,5,0)</f>
        <v>3926.48</v>
      </c>
      <c r="G49" s="26">
        <f>VLOOKUP($B49,'CVS Payment 1'!$B:$K,5,0)</f>
        <v>4997.18</v>
      </c>
      <c r="H49" s="26">
        <f>VLOOKUP($B49,'Allergan Payment 1'!$B:$K,5,0)</f>
        <v>4493.01</v>
      </c>
      <c r="I49" s="26">
        <f>VLOOKUP($B49,'Teva Payment 1'!$B:$K,5,0)</f>
        <v>4060.5800000000004</v>
      </c>
      <c r="J49" s="27">
        <f>SUM(C49:I49)</f>
        <v>62996.570000000007</v>
      </c>
    </row>
    <row r="50" spans="1:10">
      <c r="A50" s="9">
        <v>47</v>
      </c>
      <c r="B50" s="19" t="s">
        <v>56</v>
      </c>
      <c r="C50" s="26">
        <f>VLOOKUP($B50,'Walmart Initial Payment 1'!$B:$K,5,0)</f>
        <v>5790.8200000000006</v>
      </c>
      <c r="D50" s="26">
        <f>VLOOKUP($B50,'Walmart Second Payment 1'!$B:$K,5,0)</f>
        <v>9448.18</v>
      </c>
      <c r="E50" s="26">
        <f>VLOOKUP($B50,'Walgreens Payment 1'!$B:$K,5,0)</f>
        <v>2290.8599999999997</v>
      </c>
      <c r="F50" s="26">
        <f>VLOOKUP($B50,'Walgreens Payment 2'!$B:$K,5,0)</f>
        <v>1512.12</v>
      </c>
      <c r="G50" s="26">
        <f>VLOOKUP($B50,'CVS Payment 1'!$B:$K,5,0)</f>
        <v>1924.46</v>
      </c>
      <c r="H50" s="26">
        <f>VLOOKUP($B50,'Allergan Payment 1'!$B:$K,5,0)</f>
        <v>1730.3</v>
      </c>
      <c r="I50" s="26">
        <f>VLOOKUP($B50,'Teva Payment 1'!$B:$K,5,0)</f>
        <v>1563.76</v>
      </c>
      <c r="J50" s="27">
        <f>SUM(C50:I50)</f>
        <v>24260.499999999996</v>
      </c>
    </row>
    <row r="51" spans="1:10">
      <c r="A51" s="9">
        <v>48</v>
      </c>
      <c r="B51" s="19" t="s">
        <v>57</v>
      </c>
      <c r="C51" s="26">
        <f>VLOOKUP($B51,'Walmart Initial Payment 1'!$B:$K,5,0)</f>
        <v>6518.4599999999991</v>
      </c>
      <c r="D51" s="26">
        <f>VLOOKUP($B51,'Walmart Second Payment 1'!$B:$K,5,0)</f>
        <v>10635.39</v>
      </c>
      <c r="E51" s="26">
        <f>VLOOKUP($B51,'Walgreens Payment 1'!$B:$K,5,0)</f>
        <v>2578.7200000000003</v>
      </c>
      <c r="F51" s="26">
        <f>VLOOKUP($B51,'Walgreens Payment 2'!$B:$K,5,0)</f>
        <v>1702.13</v>
      </c>
      <c r="G51" s="26">
        <f>VLOOKUP($B51,'CVS Payment 1'!$B:$K,5,0)</f>
        <v>2166.27</v>
      </c>
      <c r="H51" s="26">
        <f>VLOOKUP($B51,'Allergan Payment 1'!$B:$K,5,0)</f>
        <v>1947.72</v>
      </c>
      <c r="I51" s="26">
        <f>VLOOKUP($B51,'Teva Payment 1'!$B:$K,5,0)</f>
        <v>1760.26</v>
      </c>
      <c r="J51" s="27">
        <f>SUM(C51:I51)</f>
        <v>27308.95</v>
      </c>
    </row>
    <row r="52" spans="1:10">
      <c r="A52" s="9">
        <v>49</v>
      </c>
      <c r="B52" s="19" t="s">
        <v>58</v>
      </c>
      <c r="C52" s="26">
        <f>VLOOKUP($B52,'Walmart Initial Payment 1'!$B:$K,5,0)</f>
        <v>0</v>
      </c>
      <c r="D52" s="26">
        <f>VLOOKUP($B52,'Walmart Second Payment 1'!$B:$K,5,0)</f>
        <v>0</v>
      </c>
      <c r="E52" s="26">
        <f>VLOOKUP($B52,'Walgreens Payment 1'!$B:$K,5,0)</f>
        <v>0</v>
      </c>
      <c r="F52" s="26">
        <f>VLOOKUP($B52,'Walgreens Payment 2'!$B:$K,5,0)</f>
        <v>0</v>
      </c>
      <c r="G52" s="26">
        <f>VLOOKUP($B52,'CVS Payment 1'!$B:$K,5,0)</f>
        <v>0</v>
      </c>
      <c r="H52" s="26">
        <f>VLOOKUP($B52,'Allergan Payment 1'!$B:$K,5,0)</f>
        <v>0</v>
      </c>
      <c r="I52" s="26">
        <f>VLOOKUP($B52,'Teva Payment 1'!$B:$K,5,0)</f>
        <v>0</v>
      </c>
      <c r="J52" s="27">
        <f>SUM(C52:I52)</f>
        <v>0</v>
      </c>
    </row>
    <row r="53" spans="1:10">
      <c r="A53" s="9">
        <v>50</v>
      </c>
      <c r="B53" s="19" t="s">
        <v>59</v>
      </c>
      <c r="C53" s="26">
        <f>VLOOKUP($B53,'Walmart Initial Payment 1'!$B:$K,5,0)</f>
        <v>8980.75</v>
      </c>
      <c r="D53" s="26">
        <f>VLOOKUP($B53,'Walmart Second Payment 1'!$B:$K,5,0)</f>
        <v>14652.81</v>
      </c>
      <c r="E53" s="26">
        <f>VLOOKUP($B53,'Walgreens Payment 1'!$B:$K,5,0)</f>
        <v>3552.81</v>
      </c>
      <c r="F53" s="26">
        <f>VLOOKUP($B53,'Walgreens Payment 2'!$B:$K,5,0)</f>
        <v>2345.09</v>
      </c>
      <c r="G53" s="26">
        <f>VLOOKUP($B53,'CVS Payment 1'!$B:$K,5,0)</f>
        <v>2984.56</v>
      </c>
      <c r="H53" s="26">
        <f>VLOOKUP($B53,'Allergan Payment 1'!$B:$K,5,0)</f>
        <v>2683.45</v>
      </c>
      <c r="I53" s="26">
        <f>VLOOKUP($B53,'Teva Payment 1'!$B:$K,5,0)</f>
        <v>2425.1799999999998</v>
      </c>
      <c r="J53" s="27">
        <f>SUM(C53:I53)</f>
        <v>37624.65</v>
      </c>
    </row>
    <row r="54" spans="1:10">
      <c r="A54" s="9">
        <v>51</v>
      </c>
      <c r="B54" s="19" t="s">
        <v>60</v>
      </c>
      <c r="C54" s="26">
        <f>VLOOKUP($B54,'Walmart Initial Payment 1'!$B:$K,5,0)</f>
        <v>18547.309999999998</v>
      </c>
      <c r="D54" s="26">
        <f>VLOOKUP($B54,'Walmart Second Payment 1'!$B:$K,5,0)</f>
        <v>30261.39</v>
      </c>
      <c r="E54" s="26">
        <f>VLOOKUP($B54,'Walgreens Payment 1'!$B:$K,5,0)</f>
        <v>7337.36</v>
      </c>
      <c r="F54" s="26">
        <f>VLOOKUP($B54,'Walgreens Payment 2'!$B:$K,5,0)</f>
        <v>4843.1400000000003</v>
      </c>
      <c r="G54" s="26">
        <f>VLOOKUP($B54,'CVS Payment 1'!$B:$K,5,0)</f>
        <v>6163.8</v>
      </c>
      <c r="H54" s="26">
        <f>VLOOKUP($B54,'Allergan Payment 1'!$B:$K,5,0)</f>
        <v>5541.93</v>
      </c>
      <c r="I54" s="26">
        <f>VLOOKUP($B54,'Teva Payment 1'!$B:$K,5,0)</f>
        <v>5008.54</v>
      </c>
      <c r="J54" s="27">
        <f>SUM(C54:I54)</f>
        <v>77703.469999999987</v>
      </c>
    </row>
    <row r="55" spans="1:10">
      <c r="A55" s="9">
        <v>52</v>
      </c>
      <c r="B55" s="19" t="s">
        <v>61</v>
      </c>
      <c r="C55" s="26">
        <f>VLOOKUP($B55,'Walmart Initial Payment 1'!$B:$K,5,0)</f>
        <v>56686.810000000005</v>
      </c>
      <c r="D55" s="26">
        <f>VLOOKUP($B55,'Walmart Second Payment 1'!$B:$K,5,0)</f>
        <v>92489.01</v>
      </c>
      <c r="E55" s="26">
        <f>VLOOKUP($B55,'Walgreens Payment 1'!$B:$K,5,0)</f>
        <v>22425.43</v>
      </c>
      <c r="F55" s="26">
        <f>VLOOKUP($B55,'Walgreens Payment 2'!$B:$K,5,0)</f>
        <v>14802.279999999999</v>
      </c>
      <c r="G55" s="26">
        <f>VLOOKUP($B55,'CVS Payment 1'!$B:$K,5,0)</f>
        <v>18838.649999999998</v>
      </c>
      <c r="H55" s="26">
        <f>VLOOKUP($B55,'Allergan Payment 1'!$B:$K,5,0)</f>
        <v>16938.009999999998</v>
      </c>
      <c r="I55" s="26">
        <f>VLOOKUP($B55,'Teva Payment 1'!$B:$K,5,0)</f>
        <v>15307.800000000001</v>
      </c>
      <c r="J55" s="27">
        <f>SUM(C55:I55)</f>
        <v>237487.99</v>
      </c>
    </row>
    <row r="56" spans="1:10">
      <c r="A56" s="9">
        <v>53</v>
      </c>
      <c r="B56" s="19" t="s">
        <v>62</v>
      </c>
      <c r="C56" s="26">
        <f>VLOOKUP($B56,'Walmart Initial Payment 1'!$B:$K,5,0)</f>
        <v>19350.740000000002</v>
      </c>
      <c r="D56" s="26">
        <f>VLOOKUP($B56,'Walmart Second Payment 1'!$B:$K,5,0)</f>
        <v>31572.260000000002</v>
      </c>
      <c r="E56" s="26">
        <f>VLOOKUP($B56,'Walgreens Payment 1'!$B:$K,5,0)</f>
        <v>7655.2000000000007</v>
      </c>
      <c r="F56" s="26">
        <f>VLOOKUP($B56,'Walgreens Payment 2'!$B:$K,5,0)</f>
        <v>5052.9500000000007</v>
      </c>
      <c r="G56" s="26">
        <f>VLOOKUP($B56,'CVS Payment 1'!$B:$K,5,0)</f>
        <v>6430.8</v>
      </c>
      <c r="H56" s="26">
        <f>VLOOKUP($B56,'Allergan Payment 1'!$B:$K,5,0)</f>
        <v>5781.99</v>
      </c>
      <c r="I56" s="26">
        <f>VLOOKUP($B56,'Teva Payment 1'!$B:$K,5,0)</f>
        <v>5225.5</v>
      </c>
      <c r="J56" s="27">
        <f>SUM(C56:I56)</f>
        <v>81069.440000000002</v>
      </c>
    </row>
    <row r="57" spans="1:10">
      <c r="A57" s="9">
        <v>54</v>
      </c>
      <c r="B57" s="19" t="s">
        <v>63</v>
      </c>
      <c r="C57" s="26">
        <f>VLOOKUP($B57,'Walmart Initial Payment 1'!$B:$K,5,0)</f>
        <v>129125.14</v>
      </c>
      <c r="D57" s="26">
        <f>VLOOKUP($B57,'Walmart Second Payment 1'!$B:$K,5,0)</f>
        <v>210677.87000000002</v>
      </c>
      <c r="E57" s="26">
        <f>VLOOKUP($B57,'Walgreens Payment 1'!$B:$K,5,0)</f>
        <v>51082.200000000004</v>
      </c>
      <c r="F57" s="26">
        <f>VLOOKUP($B57,'Walgreens Payment 2'!$B:$K,5,0)</f>
        <v>33717.67</v>
      </c>
      <c r="G57" s="26">
        <f>VLOOKUP($B57,'CVS Payment 1'!$B:$K,5,0)</f>
        <v>42911.979999999996</v>
      </c>
      <c r="H57" s="26">
        <f>VLOOKUP($B57,'Allergan Payment 1'!$B:$K,5,0)</f>
        <v>38582.549999999996</v>
      </c>
      <c r="I57" s="26">
        <f>VLOOKUP($B57,'Teva Payment 1'!$B:$K,5,0)</f>
        <v>34869.15</v>
      </c>
      <c r="J57" s="27">
        <f>SUM(C57:I57)</f>
        <v>540966.55999999994</v>
      </c>
    </row>
    <row r="58" spans="1:10">
      <c r="A58" s="9">
        <v>55</v>
      </c>
      <c r="B58" s="19" t="s">
        <v>64</v>
      </c>
      <c r="C58" s="26">
        <f>VLOOKUP($B58,'Walmart Initial Payment 1'!$B:$K,5,0)</f>
        <v>13123.56</v>
      </c>
      <c r="D58" s="26">
        <f>VLOOKUP($B58,'Walmart Second Payment 1'!$B:$K,5,0)</f>
        <v>21412.11</v>
      </c>
      <c r="E58" s="26">
        <f>VLOOKUP($B58,'Walgreens Payment 1'!$B:$K,5,0)</f>
        <v>5191.7</v>
      </c>
      <c r="F58" s="26">
        <f>VLOOKUP($B58,'Walgreens Payment 2'!$B:$K,5,0)</f>
        <v>3426.8700000000003</v>
      </c>
      <c r="G58" s="26">
        <f>VLOOKUP($B58,'CVS Payment 1'!$B:$K,5,0)</f>
        <v>4361.33</v>
      </c>
      <c r="H58" s="26">
        <f>VLOOKUP($B58,'Allergan Payment 1'!$B:$K,5,0)</f>
        <v>3921.31</v>
      </c>
      <c r="I58" s="26">
        <f>VLOOKUP($B58,'Teva Payment 1'!$B:$K,5,0)</f>
        <v>3543.91</v>
      </c>
      <c r="J58" s="27">
        <f>SUM(C58:I58)</f>
        <v>54980.789999999994</v>
      </c>
    </row>
    <row r="59" spans="1:10">
      <c r="A59" s="9">
        <v>56</v>
      </c>
      <c r="B59" s="19" t="s">
        <v>65</v>
      </c>
      <c r="C59" s="26">
        <f>VLOOKUP($B59,'Walmart Initial Payment 1'!$B:$K,5,0)</f>
        <v>6689.54</v>
      </c>
      <c r="D59" s="26">
        <f>VLOOKUP($B59,'Walmart Second Payment 1'!$B:$K,5,0)</f>
        <v>10914.529999999999</v>
      </c>
      <c r="E59" s="26">
        <f>VLOOKUP($B59,'Walgreens Payment 1'!$B:$K,5,0)</f>
        <v>2646.4</v>
      </c>
      <c r="F59" s="26">
        <f>VLOOKUP($B59,'Walgreens Payment 2'!$B:$K,5,0)</f>
        <v>1746.8</v>
      </c>
      <c r="G59" s="26">
        <f>VLOOKUP($B59,'CVS Payment 1'!$B:$K,5,0)</f>
        <v>2223.1299999999997</v>
      </c>
      <c r="H59" s="26">
        <f>VLOOKUP($B59,'Allergan Payment 1'!$B:$K,5,0)</f>
        <v>1998.8300000000002</v>
      </c>
      <c r="I59" s="26">
        <f>VLOOKUP($B59,'Teva Payment 1'!$B:$K,5,0)</f>
        <v>1806.46</v>
      </c>
      <c r="J59" s="27">
        <f>SUM(C59:I59)</f>
        <v>28025.690000000002</v>
      </c>
    </row>
    <row r="60" spans="1:10">
      <c r="A60" s="9">
        <v>57</v>
      </c>
      <c r="B60" s="19" t="s">
        <v>66</v>
      </c>
      <c r="C60" s="26">
        <f>VLOOKUP($B60,'Walmart Initial Payment 1'!$B:$K,5,0)</f>
        <v>11763.560000000001</v>
      </c>
      <c r="D60" s="26">
        <f>VLOOKUP($B60,'Walmart Second Payment 1'!$B:$K,5,0)</f>
        <v>19193.170000000002</v>
      </c>
      <c r="E60" s="26">
        <f>VLOOKUP($B60,'Walgreens Payment 1'!$B:$K,5,0)</f>
        <v>4653.6899999999996</v>
      </c>
      <c r="F60" s="26">
        <f>VLOOKUP($B60,'Walgreens Payment 2'!$B:$K,5,0)</f>
        <v>3071.75</v>
      </c>
      <c r="G60" s="26">
        <f>VLOOKUP($B60,'CVS Payment 1'!$B:$K,5,0)</f>
        <v>3909.36</v>
      </c>
      <c r="H60" s="26">
        <f>VLOOKUP($B60,'Allergan Payment 1'!$B:$K,5,0)</f>
        <v>3514.9500000000003</v>
      </c>
      <c r="I60" s="26">
        <f>VLOOKUP($B60,'Teva Payment 1'!$B:$K,5,0)</f>
        <v>3176.65</v>
      </c>
      <c r="J60" s="27">
        <f>SUM(C60:I60)</f>
        <v>49283.130000000005</v>
      </c>
    </row>
    <row r="61" spans="1:10">
      <c r="A61" s="9">
        <v>58</v>
      </c>
      <c r="B61" s="19" t="s">
        <v>67</v>
      </c>
      <c r="C61" s="26">
        <f>VLOOKUP($B61,'Walmart Initial Payment 1'!$B:$K,5,0)</f>
        <v>49276.13</v>
      </c>
      <c r="D61" s="26">
        <f>VLOOKUP($B61,'Walmart Second Payment 1'!$B:$K,5,0)</f>
        <v>80397.89</v>
      </c>
      <c r="E61" s="26">
        <f>VLOOKUP($B61,'Walgreens Payment 1'!$B:$K,5,0)</f>
        <v>19493.740000000002</v>
      </c>
      <c r="F61" s="26">
        <f>VLOOKUP($B61,'Walgreens Payment 2'!$B:$K,5,0)</f>
        <v>12867.17</v>
      </c>
      <c r="G61" s="26">
        <f>VLOOKUP($B61,'CVS Payment 1'!$B:$K,5,0)</f>
        <v>16375.869999999999</v>
      </c>
      <c r="H61" s="26">
        <f>VLOOKUP($B61,'Allergan Payment 1'!$B:$K,5,0)</f>
        <v>14723.69</v>
      </c>
      <c r="I61" s="26">
        <f>VLOOKUP($B61,'Teva Payment 1'!$B:$K,5,0)</f>
        <v>13306.6</v>
      </c>
      <c r="J61" s="27">
        <f>SUM(C61:I61)</f>
        <v>206441.09</v>
      </c>
    </row>
    <row r="62" spans="1:10">
      <c r="A62" s="9">
        <v>59</v>
      </c>
      <c r="B62" s="19" t="s">
        <v>68</v>
      </c>
      <c r="C62" s="26">
        <f>VLOOKUP($B62,'Walmart Initial Payment 1'!$B:$K,5,0)</f>
        <v>247568.45</v>
      </c>
      <c r="D62" s="26">
        <f>VLOOKUP($B62,'Walmart Second Payment 1'!$B:$K,5,0)</f>
        <v>403927.47</v>
      </c>
      <c r="E62" s="26">
        <f>VLOOKUP($B62,'Walgreens Payment 1'!$B:$K,5,0)</f>
        <v>97938.65</v>
      </c>
      <c r="F62" s="26">
        <f>VLOOKUP($B62,'Walgreens Payment 2'!$B:$K,5,0)</f>
        <v>64646.049999999996</v>
      </c>
      <c r="G62" s="26">
        <f>VLOOKUP($B62,'CVS Payment 1'!$B:$K,5,0)</f>
        <v>82274.090000000011</v>
      </c>
      <c r="H62" s="26">
        <f>VLOOKUP($B62,'Allergan Payment 1'!$B:$K,5,0)</f>
        <v>73973.38</v>
      </c>
      <c r="I62" s="26">
        <f>VLOOKUP($B62,'Teva Payment 1'!$B:$K,5,0)</f>
        <v>66853.760000000009</v>
      </c>
      <c r="J62" s="27">
        <f>SUM(C62:I62)</f>
        <v>1037181.85</v>
      </c>
    </row>
    <row r="63" spans="1:10">
      <c r="A63" s="9">
        <v>60</v>
      </c>
      <c r="B63" s="19" t="s">
        <v>69</v>
      </c>
      <c r="C63" s="26">
        <f>VLOOKUP($B63,'Walmart Initial Payment 1'!$B:$K,5,0)</f>
        <v>11346.68</v>
      </c>
      <c r="D63" s="26">
        <f>VLOOKUP($B63,'Walmart Second Payment 1'!$B:$K,5,0)</f>
        <v>18513</v>
      </c>
      <c r="E63" s="26">
        <f>VLOOKUP($B63,'Walgreens Payment 1'!$B:$K,5,0)</f>
        <v>4488.7699999999995</v>
      </c>
      <c r="F63" s="26">
        <f>VLOOKUP($B63,'Walgreens Payment 2'!$B:$K,5,0)</f>
        <v>2962.89</v>
      </c>
      <c r="G63" s="26">
        <f>VLOOKUP($B63,'CVS Payment 1'!$B:$K,5,0)</f>
        <v>3770.83</v>
      </c>
      <c r="H63" s="26">
        <f>VLOOKUP($B63,'Allergan Payment 1'!$B:$K,5,0)</f>
        <v>3390.3799999999997</v>
      </c>
      <c r="I63" s="26">
        <f>VLOOKUP($B63,'Teva Payment 1'!$B:$K,5,0)</f>
        <v>3064.07</v>
      </c>
      <c r="J63" s="27">
        <f>SUM(C63:I63)</f>
        <v>47536.619999999995</v>
      </c>
    </row>
    <row r="64" spans="1:10">
      <c r="A64" s="9">
        <v>61</v>
      </c>
      <c r="B64" s="19" t="s">
        <v>70</v>
      </c>
      <c r="C64" s="26">
        <f>VLOOKUP($B64,'Walmart Initial Payment 1'!$B:$K,5,0)</f>
        <v>11149.599999999999</v>
      </c>
      <c r="D64" s="26">
        <f>VLOOKUP($B64,'Walmart Second Payment 1'!$B:$K,5,0)</f>
        <v>18191.460000000003</v>
      </c>
      <c r="E64" s="26">
        <f>VLOOKUP($B64,'Walgreens Payment 1'!$B:$K,5,0)</f>
        <v>4410.8099999999995</v>
      </c>
      <c r="F64" s="26">
        <f>VLOOKUP($B64,'Walgreens Payment 2'!$B:$K,5,0)</f>
        <v>2911.43</v>
      </c>
      <c r="G64" s="26">
        <f>VLOOKUP($B64,'CVS Payment 1'!$B:$K,5,0)</f>
        <v>3705.3399999999997</v>
      </c>
      <c r="H64" s="26">
        <f>VLOOKUP($B64,'Allergan Payment 1'!$B:$K,5,0)</f>
        <v>3331.49</v>
      </c>
      <c r="I64" s="26">
        <f>VLOOKUP($B64,'Teva Payment 1'!$B:$K,5,0)</f>
        <v>3010.85</v>
      </c>
      <c r="J64" s="27">
        <f>SUM(C64:I64)</f>
        <v>46710.979999999996</v>
      </c>
    </row>
    <row r="65" spans="1:10">
      <c r="A65" s="9">
        <v>62</v>
      </c>
      <c r="B65" s="19" t="s">
        <v>71</v>
      </c>
      <c r="C65" s="26">
        <f>VLOOKUP($B65,'Walmart Initial Payment 1'!$B:$K,5,0)</f>
        <v>5470.3099999999995</v>
      </c>
      <c r="D65" s="26">
        <f>VLOOKUP($B65,'Walmart Second Payment 1'!$B:$K,5,0)</f>
        <v>8925.25</v>
      </c>
      <c r="E65" s="26">
        <f>VLOOKUP($B65,'Walgreens Payment 1'!$B:$K,5,0)</f>
        <v>2164.0699999999997</v>
      </c>
      <c r="F65" s="26">
        <f>VLOOKUP($B65,'Walgreens Payment 2'!$B:$K,5,0)</f>
        <v>1428.4299999999998</v>
      </c>
      <c r="G65" s="26">
        <f>VLOOKUP($B65,'CVS Payment 1'!$B:$K,5,0)</f>
        <v>1817.9399999999998</v>
      </c>
      <c r="H65" s="26">
        <f>VLOOKUP($B65,'Allergan Payment 1'!$B:$K,5,0)</f>
        <v>1634.53</v>
      </c>
      <c r="I65" s="26">
        <f>VLOOKUP($B65,'Teva Payment 1'!$B:$K,5,0)</f>
        <v>1477.22</v>
      </c>
      <c r="J65" s="27">
        <f>SUM(C65:I65)</f>
        <v>22917.749999999996</v>
      </c>
    </row>
    <row r="66" spans="1:10">
      <c r="A66" s="9">
        <v>63</v>
      </c>
      <c r="B66" s="19" t="s">
        <v>72</v>
      </c>
      <c r="C66" s="26">
        <f>VLOOKUP($B66,'Walmart Initial Payment 1'!$B:$K,5,0)</f>
        <v>13618.39</v>
      </c>
      <c r="D66" s="26">
        <f>VLOOKUP($B66,'Walmart Second Payment 1'!$B:$K,5,0)</f>
        <v>22219.489999999998</v>
      </c>
      <c r="E66" s="26">
        <f>VLOOKUP($B66,'Walgreens Payment 1'!$B:$K,5,0)</f>
        <v>5387.46</v>
      </c>
      <c r="F66" s="26">
        <f>VLOOKUP($B66,'Walgreens Payment 2'!$B:$K,5,0)</f>
        <v>3556.0899999999997</v>
      </c>
      <c r="G66" s="26">
        <f>VLOOKUP($B66,'CVS Payment 1'!$B:$K,5,0)</f>
        <v>4525.78</v>
      </c>
      <c r="H66" s="26">
        <f>VLOOKUP($B66,'Allergan Payment 1'!$B:$K,5,0)</f>
        <v>4069.17</v>
      </c>
      <c r="I66" s="26">
        <f>VLOOKUP($B66,'Teva Payment 1'!$B:$K,5,0)</f>
        <v>3677.53</v>
      </c>
      <c r="J66" s="27">
        <f>SUM(C66:I66)</f>
        <v>57053.909999999989</v>
      </c>
    </row>
    <row r="67" spans="1:10">
      <c r="A67" s="9">
        <v>64</v>
      </c>
      <c r="B67" s="19" t="s">
        <v>73</v>
      </c>
      <c r="C67" s="26">
        <f>VLOOKUP($B67,'Walmart Initial Payment 1'!$B:$K,5,0)</f>
        <v>24194.11</v>
      </c>
      <c r="D67" s="26">
        <f>VLOOKUP($B67,'Walmart Second Payment 1'!$B:$K,5,0)</f>
        <v>39474.6</v>
      </c>
      <c r="E67" s="26">
        <f>VLOOKUP($B67,'Walgreens Payment 1'!$B:$K,5,0)</f>
        <v>9571.25</v>
      </c>
      <c r="F67" s="26">
        <f>VLOOKUP($B67,'Walgreens Payment 2'!$B:$K,5,0)</f>
        <v>6317.66</v>
      </c>
      <c r="G67" s="26">
        <f>VLOOKUP($B67,'CVS Payment 1'!$B:$K,5,0)</f>
        <v>8040.39</v>
      </c>
      <c r="H67" s="26">
        <f>VLOOKUP($B67,'Allergan Payment 1'!$B:$K,5,0)</f>
        <v>7229.1900000000005</v>
      </c>
      <c r="I67" s="26">
        <f>VLOOKUP($B67,'Teva Payment 1'!$B:$K,5,0)</f>
        <v>6533.41</v>
      </c>
      <c r="J67" s="27">
        <f>SUM(C67:I67)</f>
        <v>101360.61</v>
      </c>
    </row>
    <row r="68" spans="1:10">
      <c r="A68" s="9">
        <v>65</v>
      </c>
      <c r="B68" s="19" t="s">
        <v>74</v>
      </c>
      <c r="C68" s="26">
        <f>VLOOKUP($B68,'Walmart Initial Payment 1'!$B:$K,5,0)</f>
        <v>39822.18</v>
      </c>
      <c r="D68" s="26">
        <f>VLOOKUP($B68,'Walmart Second Payment 1'!$B:$K,5,0)</f>
        <v>64973.04</v>
      </c>
      <c r="E68" s="26">
        <f>VLOOKUP($B68,'Walgreens Payment 1'!$B:$K,5,0)</f>
        <v>15753.74</v>
      </c>
      <c r="F68" s="26">
        <f>VLOOKUP($B68,'Walgreens Payment 2'!$B:$K,5,0)</f>
        <v>10398.519999999999</v>
      </c>
      <c r="G68" s="26">
        <f>VLOOKUP($B68,'CVS Payment 1'!$B:$K,5,0)</f>
        <v>13234.050000000001</v>
      </c>
      <c r="H68" s="26">
        <f>VLOOKUP($B68,'Allergan Payment 1'!$B:$K,5,0)</f>
        <v>11898.849999999999</v>
      </c>
      <c r="I68" s="26">
        <f>VLOOKUP($B68,'Teva Payment 1'!$B:$K,5,0)</f>
        <v>10753.650000000001</v>
      </c>
      <c r="J68" s="27">
        <f>SUM(C68:I68)</f>
        <v>166834.03</v>
      </c>
    </row>
    <row r="69" spans="1:10">
      <c r="A69" s="9">
        <v>66</v>
      </c>
      <c r="B69" s="19" t="s">
        <v>75</v>
      </c>
      <c r="C69" s="26">
        <f>VLOOKUP($B69,'Walmart Initial Payment 1'!$B:$K,5,0)</f>
        <v>35009.129999999997</v>
      </c>
      <c r="D69" s="26">
        <f>VLOOKUP($B69,'Walmart Second Payment 1'!$B:$K,5,0)</f>
        <v>57120.17</v>
      </c>
      <c r="E69" s="26">
        <f>VLOOKUP($B69,'Walgreens Payment 1'!$B:$K,5,0)</f>
        <v>13849.69</v>
      </c>
      <c r="F69" s="26">
        <f>VLOOKUP($B69,'Walgreens Payment 2'!$B:$K,5,0)</f>
        <v>9141.7200000000012</v>
      </c>
      <c r="G69" s="26">
        <f>VLOOKUP($B69,'CVS Payment 1'!$B:$K,5,0)</f>
        <v>11634.53</v>
      </c>
      <c r="H69" s="26">
        <f>VLOOKUP($B69,'Allergan Payment 1'!$B:$K,5,0)</f>
        <v>10460.710000000001</v>
      </c>
      <c r="I69" s="26">
        <f>VLOOKUP($B69,'Teva Payment 1'!$B:$K,5,0)</f>
        <v>9453.92</v>
      </c>
      <c r="J69" s="27">
        <f>SUM(C69:I69)</f>
        <v>146669.87</v>
      </c>
    </row>
    <row r="70" spans="1:10">
      <c r="A70" s="9">
        <v>67</v>
      </c>
      <c r="B70" s="19" t="s">
        <v>76</v>
      </c>
      <c r="C70" s="26">
        <f>VLOOKUP($B70,'Walmart Initial Payment 1'!$B:$K,5,0)</f>
        <v>16711.96</v>
      </c>
      <c r="D70" s="26">
        <f>VLOOKUP($B70,'Walmart Second Payment 1'!$B:$K,5,0)</f>
        <v>27266.879999999997</v>
      </c>
      <c r="E70" s="26">
        <f>VLOOKUP($B70,'Walgreens Payment 1'!$B:$K,5,0)</f>
        <v>6611.29</v>
      </c>
      <c r="F70" s="26">
        <f>VLOOKUP($B70,'Walgreens Payment 2'!$B:$K,5,0)</f>
        <v>4363.8900000000003</v>
      </c>
      <c r="G70" s="26">
        <f>VLOOKUP($B70,'CVS Payment 1'!$B:$K,5,0)</f>
        <v>5553.86</v>
      </c>
      <c r="H70" s="26">
        <f>VLOOKUP($B70,'Allergan Payment 1'!$B:$K,5,0)</f>
        <v>4993.5199999999995</v>
      </c>
      <c r="I70" s="26">
        <f>VLOOKUP($B70,'Teva Payment 1'!$B:$K,5,0)</f>
        <v>4512.92</v>
      </c>
      <c r="J70" s="27">
        <f>SUM(C70:I70)</f>
        <v>70014.319999999992</v>
      </c>
    </row>
    <row r="71" spans="1:10">
      <c r="A71" s="9">
        <v>68</v>
      </c>
      <c r="B71" s="19" t="s">
        <v>77</v>
      </c>
      <c r="C71" s="26">
        <f>VLOOKUP($B71,'Walmart Initial Payment 1'!$B:$K,5,0)</f>
        <v>6400.43</v>
      </c>
      <c r="D71" s="26">
        <f>VLOOKUP($B71,'Walmart Second Payment 1'!$B:$K,5,0)</f>
        <v>10442.820000000002</v>
      </c>
      <c r="E71" s="26">
        <f>VLOOKUP($B71,'Walgreens Payment 1'!$B:$K,5,0)</f>
        <v>2532.0300000000002</v>
      </c>
      <c r="F71" s="26">
        <f>VLOOKUP($B71,'Walgreens Payment 2'!$B:$K,5,0)</f>
        <v>1671.3100000000002</v>
      </c>
      <c r="G71" s="26">
        <f>VLOOKUP($B71,'CVS Payment 1'!$B:$K,5,0)</f>
        <v>2127.0499999999997</v>
      </c>
      <c r="H71" s="26">
        <f>VLOOKUP($B71,'Allergan Payment 1'!$B:$K,5,0)</f>
        <v>1912.45</v>
      </c>
      <c r="I71" s="26">
        <f>VLOOKUP($B71,'Teva Payment 1'!$B:$K,5,0)</f>
        <v>1728.3799999999999</v>
      </c>
      <c r="J71" s="27">
        <f>SUM(C71:I71)</f>
        <v>26814.47</v>
      </c>
    </row>
    <row r="72" spans="1:10">
      <c r="A72" s="9">
        <v>69</v>
      </c>
      <c r="B72" s="19" t="s">
        <v>78</v>
      </c>
      <c r="C72" s="26">
        <f>VLOOKUP($B72,'Walmart Initial Payment 1'!$B:$K,5,0)</f>
        <v>15058.52</v>
      </c>
      <c r="D72" s="26">
        <f>VLOOKUP($B72,'Walmart Second Payment 1'!$B:$K,5,0)</f>
        <v>24569.16</v>
      </c>
      <c r="E72" s="26">
        <f>VLOOKUP($B72,'Walgreens Payment 1'!$B:$K,5,0)</f>
        <v>5957.1900000000005</v>
      </c>
      <c r="F72" s="26">
        <f>VLOOKUP($B72,'Walgreens Payment 2'!$B:$K,5,0)</f>
        <v>3932.14</v>
      </c>
      <c r="G72" s="26">
        <f>VLOOKUP($B72,'CVS Payment 1'!$B:$K,5,0)</f>
        <v>5004.38</v>
      </c>
      <c r="H72" s="26">
        <f>VLOOKUP($B72,'Allergan Payment 1'!$B:$K,5,0)</f>
        <v>4499.4799999999996</v>
      </c>
      <c r="I72" s="26">
        <f>VLOOKUP($B72,'Teva Payment 1'!$B:$K,5,0)</f>
        <v>4066.42</v>
      </c>
      <c r="J72" s="27">
        <f>SUM(C72:I72)</f>
        <v>63087.289999999994</v>
      </c>
    </row>
    <row r="73" spans="1:10">
      <c r="A73" s="9">
        <v>70</v>
      </c>
      <c r="B73" s="19" t="s">
        <v>79</v>
      </c>
      <c r="C73" s="26">
        <f>VLOOKUP($B73,'Walmart Initial Payment 1'!$B:$K,5,0)</f>
        <v>7288.33</v>
      </c>
      <c r="D73" s="26">
        <f>VLOOKUP($B73,'Walmart Second Payment 1'!$B:$K,5,0)</f>
        <v>11891.5</v>
      </c>
      <c r="E73" s="26">
        <f>VLOOKUP($B73,'Walgreens Payment 1'!$B:$K,5,0)</f>
        <v>2883.28</v>
      </c>
      <c r="F73" s="26">
        <f>VLOOKUP($B73,'Walgreens Payment 2'!$B:$K,5,0)</f>
        <v>1903.16</v>
      </c>
      <c r="G73" s="26">
        <f>VLOOKUP($B73,'CVS Payment 1'!$B:$K,5,0)</f>
        <v>2422.13</v>
      </c>
      <c r="H73" s="26">
        <f>VLOOKUP($B73,'Allergan Payment 1'!$B:$K,5,0)</f>
        <v>2177.75</v>
      </c>
      <c r="I73" s="26">
        <f>VLOOKUP($B73,'Teva Payment 1'!$B:$K,5,0)</f>
        <v>1968.1599999999999</v>
      </c>
      <c r="J73" s="27">
        <f>SUM(C73:I73)</f>
        <v>30534.31</v>
      </c>
    </row>
    <row r="74" spans="1:10">
      <c r="A74" s="9">
        <v>71</v>
      </c>
      <c r="B74" s="19" t="s">
        <v>80</v>
      </c>
      <c r="C74" s="26">
        <f>VLOOKUP($B74,'Walmart Initial Payment 1'!$B:$K,5,0)</f>
        <v>17934.439999999999</v>
      </c>
      <c r="D74" s="26">
        <f>VLOOKUP($B74,'Walmart Second Payment 1'!$B:$K,5,0)</f>
        <v>29261.46</v>
      </c>
      <c r="E74" s="26">
        <f>VLOOKUP($B74,'Walgreens Payment 1'!$B:$K,5,0)</f>
        <v>7094.91</v>
      </c>
      <c r="F74" s="26">
        <f>VLOOKUP($B74,'Walgreens Payment 2'!$B:$K,5,0)</f>
        <v>4683.12</v>
      </c>
      <c r="G74" s="26">
        <f>VLOOKUP($B74,'CVS Payment 1'!$B:$K,5,0)</f>
        <v>5960.1299999999992</v>
      </c>
      <c r="H74" s="26">
        <f>VLOOKUP($B74,'Allergan Payment 1'!$B:$K,5,0)</f>
        <v>5358.8</v>
      </c>
      <c r="I74" s="26">
        <f>VLOOKUP($B74,'Teva Payment 1'!$B:$K,5,0)</f>
        <v>4843.04</v>
      </c>
      <c r="J74" s="27">
        <f>SUM(C74:I74)</f>
        <v>75135.899999999994</v>
      </c>
    </row>
    <row r="75" spans="1:10">
      <c r="A75" s="9">
        <v>72</v>
      </c>
      <c r="B75" s="19" t="s">
        <v>81</v>
      </c>
      <c r="C75" s="26">
        <f>VLOOKUP($B75,'Walmart Initial Payment 1'!$B:$K,5,0)</f>
        <v>35833.14</v>
      </c>
      <c r="D75" s="26">
        <f>VLOOKUP($B75,'Walmart Second Payment 1'!$B:$K,5,0)</f>
        <v>58464.6</v>
      </c>
      <c r="E75" s="26">
        <f>VLOOKUP($B75,'Walgreens Payment 1'!$B:$K,5,0)</f>
        <v>14175.67</v>
      </c>
      <c r="F75" s="26">
        <f>VLOOKUP($B75,'Walgreens Payment 2'!$B:$K,5,0)</f>
        <v>9356.8900000000012</v>
      </c>
      <c r="G75" s="26">
        <f>VLOOKUP($B75,'CVS Payment 1'!$B:$K,5,0)</f>
        <v>11908.38</v>
      </c>
      <c r="H75" s="26">
        <f>VLOOKUP($B75,'Allergan Payment 1'!$B:$K,5,0)</f>
        <v>10706.939999999999</v>
      </c>
      <c r="I75" s="26">
        <f>VLOOKUP($B75,'Teva Payment 1'!$B:$K,5,0)</f>
        <v>9676.44</v>
      </c>
      <c r="J75" s="27">
        <f>SUM(C75:I75)</f>
        <v>150122.06</v>
      </c>
    </row>
    <row r="76" spans="1:10">
      <c r="A76" s="9">
        <v>73</v>
      </c>
      <c r="B76" s="19" t="s">
        <v>82</v>
      </c>
      <c r="C76" s="26">
        <f>VLOOKUP($B76,'Walmart Initial Payment 1'!$B:$K,5,0)</f>
        <v>7932.61</v>
      </c>
      <c r="D76" s="26">
        <f>VLOOKUP($B76,'Walmart Second Payment 1'!$B:$K,5,0)</f>
        <v>12942.66</v>
      </c>
      <c r="E76" s="26">
        <f>VLOOKUP($B76,'Walgreens Payment 1'!$B:$K,5,0)</f>
        <v>3138.15</v>
      </c>
      <c r="F76" s="26">
        <f>VLOOKUP($B76,'Walgreens Payment 2'!$B:$K,5,0)</f>
        <v>2071.39</v>
      </c>
      <c r="G76" s="26">
        <f>VLOOKUP($B76,'CVS Payment 1'!$B:$K,5,0)</f>
        <v>2636.2299999999996</v>
      </c>
      <c r="H76" s="26">
        <f>VLOOKUP($B76,'Allergan Payment 1'!$B:$K,5,0)</f>
        <v>2370.2600000000002</v>
      </c>
      <c r="I76" s="26">
        <f>VLOOKUP($B76,'Teva Payment 1'!$B:$K,5,0)</f>
        <v>2142.14</v>
      </c>
      <c r="J76" s="27">
        <f>SUM(C76:I76)</f>
        <v>33233.440000000002</v>
      </c>
    </row>
    <row r="77" spans="1:10">
      <c r="A77" s="9">
        <v>74</v>
      </c>
      <c r="B77" s="19" t="s">
        <v>83</v>
      </c>
      <c r="C77" s="26">
        <f>VLOOKUP($B77,'Walmart Initial Payment 1'!$B:$K,5,0)</f>
        <v>4911.59</v>
      </c>
      <c r="D77" s="26">
        <f>VLOOKUP($B77,'Walmart Second Payment 1'!$B:$K,5,0)</f>
        <v>8013.64</v>
      </c>
      <c r="E77" s="26">
        <f>VLOOKUP($B77,'Walgreens Payment 1'!$B:$K,5,0)</f>
        <v>1943.03</v>
      </c>
      <c r="F77" s="26">
        <f>VLOOKUP($B77,'Walgreens Payment 2'!$B:$K,5,0)</f>
        <v>1282.5300000000002</v>
      </c>
      <c r="G77" s="26">
        <f>VLOOKUP($B77,'CVS Payment 1'!$B:$K,5,0)</f>
        <v>1632.26</v>
      </c>
      <c r="H77" s="26">
        <f>VLOOKUP($B77,'Allergan Payment 1'!$B:$K,5,0)</f>
        <v>1467.58</v>
      </c>
      <c r="I77" s="26">
        <f>VLOOKUP($B77,'Teva Payment 1'!$B:$K,5,0)</f>
        <v>1326.33</v>
      </c>
      <c r="J77" s="27">
        <f>SUM(C77:I77)</f>
        <v>20576.96</v>
      </c>
    </row>
    <row r="78" spans="1:10">
      <c r="A78" s="9">
        <v>75</v>
      </c>
      <c r="B78" s="19" t="s">
        <v>84</v>
      </c>
      <c r="C78" s="26">
        <f>VLOOKUP($B78,'Walmart Initial Payment 1'!$B:$K,5,0)</f>
        <v>19674.5</v>
      </c>
      <c r="D78" s="26">
        <f>VLOOKUP($B78,'Walmart Second Payment 1'!$B:$K,5,0)</f>
        <v>32100.51</v>
      </c>
      <c r="E78" s="26">
        <f>VLOOKUP($B78,'Walgreens Payment 1'!$B:$K,5,0)</f>
        <v>7783.2800000000007</v>
      </c>
      <c r="F78" s="26">
        <f>VLOOKUP($B78,'Walgreens Payment 2'!$B:$K,5,0)</f>
        <v>5137.4799999999996</v>
      </c>
      <c r="G78" s="26">
        <f>VLOOKUP($B78,'CVS Payment 1'!$B:$K,5,0)</f>
        <v>6538.4000000000005</v>
      </c>
      <c r="H78" s="26">
        <f>VLOOKUP($B78,'Allergan Payment 1'!$B:$K,5,0)</f>
        <v>5878.7300000000005</v>
      </c>
      <c r="I78" s="26">
        <f>VLOOKUP($B78,'Teva Payment 1'!$B:$K,5,0)</f>
        <v>5312.93</v>
      </c>
      <c r="J78" s="27">
        <f>SUM(C78:I78)</f>
        <v>82425.829999999987</v>
      </c>
    </row>
    <row r="79" spans="1:10">
      <c r="A79" s="9">
        <v>76</v>
      </c>
      <c r="B79" s="19" t="s">
        <v>85</v>
      </c>
      <c r="C79" s="26">
        <f>VLOOKUP($B79,'Walmart Initial Payment 1'!$B:$K,5,0)</f>
        <v>5628.4</v>
      </c>
      <c r="D79" s="26">
        <f>VLOOKUP($B79,'Walmart Second Payment 1'!$B:$K,5,0)</f>
        <v>9183.18</v>
      </c>
      <c r="E79" s="26">
        <f>VLOOKUP($B79,'Walgreens Payment 1'!$B:$K,5,0)</f>
        <v>2226.61</v>
      </c>
      <c r="F79" s="26">
        <f>VLOOKUP($B79,'Walgreens Payment 2'!$B:$K,5,0)</f>
        <v>1469.71</v>
      </c>
      <c r="G79" s="26">
        <f>VLOOKUP($B79,'CVS Payment 1'!$B:$K,5,0)</f>
        <v>1870.48</v>
      </c>
      <c r="H79" s="26">
        <f>VLOOKUP($B79,'Allergan Payment 1'!$B:$K,5,0)</f>
        <v>1681.76</v>
      </c>
      <c r="I79" s="26">
        <f>VLOOKUP($B79,'Teva Payment 1'!$B:$K,5,0)</f>
        <v>1519.9</v>
      </c>
      <c r="J79" s="27">
        <f>SUM(C79:I79)</f>
        <v>23580.039999999997</v>
      </c>
    </row>
    <row r="80" spans="1:10">
      <c r="A80" s="9">
        <v>77</v>
      </c>
      <c r="B80" s="19" t="s">
        <v>86</v>
      </c>
      <c r="C80" s="26">
        <f>VLOOKUP($B80,'Walmart Initial Payment 1'!$B:$K,5,0)</f>
        <v>15042.27</v>
      </c>
      <c r="D80" s="26">
        <f>VLOOKUP($B80,'Walmart Second Payment 1'!$B:$K,5,0)</f>
        <v>24542.67</v>
      </c>
      <c r="E80" s="26">
        <f>VLOOKUP($B80,'Walgreens Payment 1'!$B:$K,5,0)</f>
        <v>5950.76</v>
      </c>
      <c r="F80" s="26">
        <f>VLOOKUP($B80,'Walgreens Payment 2'!$B:$K,5,0)</f>
        <v>3927.89</v>
      </c>
      <c r="G80" s="26">
        <f>VLOOKUP($B80,'CVS Payment 1'!$B:$K,5,0)</f>
        <v>4998.9800000000005</v>
      </c>
      <c r="H80" s="26">
        <f>VLOOKUP($B80,'Allergan Payment 1'!$B:$K,5,0)</f>
        <v>4494.63</v>
      </c>
      <c r="I80" s="26">
        <f>VLOOKUP($B80,'Teva Payment 1'!$B:$K,5,0)</f>
        <v>4062.04</v>
      </c>
      <c r="J80" s="27">
        <f>SUM(C80:I80)</f>
        <v>63019.240000000005</v>
      </c>
    </row>
    <row r="81" spans="1:10">
      <c r="A81" s="9">
        <v>78</v>
      </c>
      <c r="B81" s="19" t="s">
        <v>87</v>
      </c>
      <c r="C81" s="26">
        <f>VLOOKUP($B81,'Walmart Initial Payment 1'!$B:$K,5,0)</f>
        <v>3938.1499999999996</v>
      </c>
      <c r="D81" s="26">
        <f>VLOOKUP($B81,'Walmart Second Payment 1'!$B:$K,5,0)</f>
        <v>6425.4000000000005</v>
      </c>
      <c r="E81" s="26">
        <f>VLOOKUP($B81,'Walgreens Payment 1'!$B:$K,5,0)</f>
        <v>1557.95</v>
      </c>
      <c r="F81" s="26">
        <f>VLOOKUP($B81,'Walgreens Payment 2'!$B:$K,5,0)</f>
        <v>1028.3399999999999</v>
      </c>
      <c r="G81" s="26">
        <f>VLOOKUP($B81,'CVS Payment 1'!$B:$K,5,0)</f>
        <v>1308.76</v>
      </c>
      <c r="H81" s="26">
        <f>VLOOKUP($B81,'Allergan Payment 1'!$B:$K,5,0)</f>
        <v>1176.72</v>
      </c>
      <c r="I81" s="26">
        <f>VLOOKUP($B81,'Teva Payment 1'!$B:$K,5,0)</f>
        <v>1063.46</v>
      </c>
      <c r="J81" s="27">
        <f>SUM(C81:I81)</f>
        <v>16498.78</v>
      </c>
    </row>
    <row r="82" spans="1:10">
      <c r="A82" s="9">
        <v>79</v>
      </c>
      <c r="B82" s="19" t="s">
        <v>88</v>
      </c>
      <c r="C82" s="26">
        <f>VLOOKUP($B82,'Walmart Initial Payment 1'!$B:$K,5,0)</f>
        <v>770579.90999999992</v>
      </c>
      <c r="D82" s="26">
        <f>VLOOKUP($B82,'Walmart Second Payment 1'!$B:$K,5,0)</f>
        <v>1257261.94</v>
      </c>
      <c r="E82" s="26">
        <f>VLOOKUP($B82,'Walgreens Payment 1'!$B:$K,5,0)</f>
        <v>304843.17</v>
      </c>
      <c r="F82" s="26">
        <f>VLOOKUP($B82,'Walgreens Payment 2'!$B:$K,5,0)</f>
        <v>201216.86</v>
      </c>
      <c r="G82" s="26">
        <f>VLOOKUP($B82,'CVS Payment 1'!$B:$K,5,0)</f>
        <v>256085.77</v>
      </c>
      <c r="H82" s="26">
        <f>VLOOKUP($B82,'Allergan Payment 1'!$B:$K,5,0)</f>
        <v>230249.04</v>
      </c>
      <c r="I82" s="26">
        <f>VLOOKUP($B82,'Teva Payment 1'!$B:$K,5,0)</f>
        <v>208088.56999999998</v>
      </c>
      <c r="J82" s="27">
        <f>SUM(C82:I82)</f>
        <v>3228325.26</v>
      </c>
    </row>
    <row r="83" spans="1:10">
      <c r="A83" s="9">
        <v>80</v>
      </c>
      <c r="B83" s="19" t="s">
        <v>89</v>
      </c>
      <c r="C83" s="26">
        <f>VLOOKUP($B83,'Walmart Initial Payment 1'!$B:$K,5,0)</f>
        <v>122104.26000000001</v>
      </c>
      <c r="D83" s="26">
        <f>VLOOKUP($B83,'Walmart Second Payment 1'!$B:$K,5,0)</f>
        <v>199222.74000000002</v>
      </c>
      <c r="E83" s="26">
        <f>VLOOKUP($B83,'Walgreens Payment 1'!$B:$K,5,0)</f>
        <v>48304.73</v>
      </c>
      <c r="F83" s="26">
        <f>VLOOKUP($B83,'Walgreens Payment 2'!$B:$K,5,0)</f>
        <v>31884.35</v>
      </c>
      <c r="G83" s="26">
        <f>VLOOKUP($B83,'CVS Payment 1'!$B:$K,5,0)</f>
        <v>40578.74</v>
      </c>
      <c r="H83" s="26">
        <f>VLOOKUP($B83,'Allergan Payment 1'!$B:$K,5,0)</f>
        <v>36484.719999999994</v>
      </c>
      <c r="I83" s="26">
        <f>VLOOKUP($B83,'Teva Payment 1'!$B:$K,5,0)</f>
        <v>32973.22</v>
      </c>
      <c r="J83" s="27">
        <f>SUM(C83:I83)</f>
        <v>511552.75999999989</v>
      </c>
    </row>
    <row r="84" spans="1:10">
      <c r="A84" s="9">
        <v>81</v>
      </c>
      <c r="B84" s="19" t="s">
        <v>90</v>
      </c>
      <c r="C84" s="26">
        <f>VLOOKUP($B84,'Walmart Initial Payment 1'!$B:$K,5,0)</f>
        <v>16036.29</v>
      </c>
      <c r="D84" s="26">
        <f>VLOOKUP($B84,'Walmart Second Payment 1'!$B:$K,5,0)</f>
        <v>26164.47</v>
      </c>
      <c r="E84" s="26">
        <f>VLOOKUP($B84,'Walgreens Payment 1'!$B:$K,5,0)</f>
        <v>6343.99</v>
      </c>
      <c r="F84" s="26">
        <f>VLOOKUP($B84,'Walgreens Payment 2'!$B:$K,5,0)</f>
        <v>4187.4599999999991</v>
      </c>
      <c r="G84" s="26">
        <f>VLOOKUP($B84,'CVS Payment 1'!$B:$K,5,0)</f>
        <v>5329.32</v>
      </c>
      <c r="H84" s="26">
        <f>VLOOKUP($B84,'Allergan Payment 1'!$B:$K,5,0)</f>
        <v>4791.63</v>
      </c>
      <c r="I84" s="26">
        <f>VLOOKUP($B84,'Teva Payment 1'!$B:$K,5,0)</f>
        <v>4330.46</v>
      </c>
      <c r="J84" s="27">
        <f>SUM(C84:I84)</f>
        <v>67183.62</v>
      </c>
    </row>
    <row r="85" spans="1:10">
      <c r="A85" s="9">
        <v>82</v>
      </c>
      <c r="B85" s="19" t="s">
        <v>91</v>
      </c>
      <c r="C85" s="26">
        <f>VLOOKUP($B85,'Walmart Initial Payment 1'!$B:$K,5,0)</f>
        <v>4039.94</v>
      </c>
      <c r="D85" s="26">
        <f>VLOOKUP($B85,'Walmart Second Payment 1'!$B:$K,5,0)</f>
        <v>6591.47</v>
      </c>
      <c r="E85" s="26">
        <f>VLOOKUP($B85,'Walgreens Payment 1'!$B:$K,5,0)</f>
        <v>1598.2</v>
      </c>
      <c r="F85" s="26">
        <f>VLOOKUP($B85,'Walgreens Payment 2'!$B:$K,5,0)</f>
        <v>1054.93</v>
      </c>
      <c r="G85" s="26">
        <f>VLOOKUP($B85,'CVS Payment 1'!$B:$K,5,0)</f>
        <v>1342.58</v>
      </c>
      <c r="H85" s="26">
        <f>VLOOKUP($B85,'Allergan Payment 1'!$B:$K,5,0)</f>
        <v>1207.1300000000001</v>
      </c>
      <c r="I85" s="26">
        <f>VLOOKUP($B85,'Teva Payment 1'!$B:$K,5,0)</f>
        <v>1090.95</v>
      </c>
      <c r="J85" s="27">
        <f>SUM(C85:I85)</f>
        <v>16925.2</v>
      </c>
    </row>
    <row r="86" spans="1:10">
      <c r="A86" s="9">
        <v>83</v>
      </c>
      <c r="B86" s="19" t="s">
        <v>92</v>
      </c>
      <c r="C86" s="26">
        <f>VLOOKUP($B86,'Walmart Initial Payment 1'!$B:$K,5,0)</f>
        <v>7434.51</v>
      </c>
      <c r="D86" s="26">
        <f>VLOOKUP($B86,'Walmart Second Payment 1'!$B:$K,5,0)</f>
        <v>12130</v>
      </c>
      <c r="E86" s="26">
        <f>VLOOKUP($B86,'Walgreens Payment 1'!$B:$K,5,0)</f>
        <v>2941.1099999999997</v>
      </c>
      <c r="F86" s="26">
        <f>VLOOKUP($B86,'Walgreens Payment 2'!$B:$K,5,0)</f>
        <v>1941.33</v>
      </c>
      <c r="G86" s="26">
        <f>VLOOKUP($B86,'CVS Payment 1'!$B:$K,5,0)</f>
        <v>2470.6999999999998</v>
      </c>
      <c r="H86" s="26">
        <f>VLOOKUP($B86,'Allergan Payment 1'!$B:$K,5,0)</f>
        <v>2221.4300000000003</v>
      </c>
      <c r="I86" s="26">
        <f>VLOOKUP($B86,'Teva Payment 1'!$B:$K,5,0)</f>
        <v>2007.6200000000001</v>
      </c>
      <c r="J86" s="27">
        <f>SUM(C86:I86)</f>
        <v>31146.700000000004</v>
      </c>
    </row>
    <row r="87" spans="1:10">
      <c r="A87" s="9">
        <v>84</v>
      </c>
      <c r="B87" s="19" t="s">
        <v>93</v>
      </c>
      <c r="C87" s="26">
        <f>VLOOKUP($B87,'Walmart Initial Payment 1'!$B:$K,5,0)</f>
        <v>299349.09000000003</v>
      </c>
      <c r="D87" s="26">
        <f>VLOOKUP($B87,'Walmart Second Payment 1'!$B:$K,5,0)</f>
        <v>488411.67</v>
      </c>
      <c r="E87" s="26">
        <f>VLOOKUP($B87,'Walgreens Payment 1'!$B:$K,5,0)</f>
        <v>118423.19</v>
      </c>
      <c r="F87" s="26">
        <f>VLOOKUP($B87,'Walgreens Payment 2'!$B:$K,5,0)</f>
        <v>78167.22</v>
      </c>
      <c r="G87" s="26">
        <f>VLOOKUP($B87,'CVS Payment 1'!$B:$K,5,0)</f>
        <v>99482.28</v>
      </c>
      <c r="H87" s="26">
        <f>VLOOKUP($B87,'Allergan Payment 1'!$B:$K,5,0)</f>
        <v>89445.42</v>
      </c>
      <c r="I87" s="26">
        <f>VLOOKUP($B87,'Teva Payment 1'!$B:$K,5,0)</f>
        <v>80836.680000000008</v>
      </c>
      <c r="J87" s="27">
        <f>SUM(C87:I87)</f>
        <v>1254115.5499999998</v>
      </c>
    </row>
    <row r="88" spans="1:10">
      <c r="A88" s="9">
        <v>85</v>
      </c>
      <c r="B88" s="19" t="s">
        <v>94</v>
      </c>
      <c r="C88" s="26">
        <f>VLOOKUP($B88,'Walmart Initial Payment 1'!$B:$K,5,0)</f>
        <v>9658.59</v>
      </c>
      <c r="D88" s="26">
        <f>VLOOKUP($B88,'Walmart Second Payment 1'!$B:$K,5,0)</f>
        <v>15758.75</v>
      </c>
      <c r="E88" s="26">
        <f>VLOOKUP($B88,'Walgreens Payment 1'!$B:$K,5,0)</f>
        <v>3820.96</v>
      </c>
      <c r="F88" s="26">
        <f>VLOOKUP($B88,'Walgreens Payment 2'!$B:$K,5,0)</f>
        <v>2522.0899999999997</v>
      </c>
      <c r="G88" s="26">
        <f>VLOOKUP($B88,'CVS Payment 1'!$B:$K,5,0)</f>
        <v>3209.8199999999997</v>
      </c>
      <c r="H88" s="26">
        <f>VLOOKUP($B88,'Allergan Payment 1'!$B:$K,5,0)</f>
        <v>2885.98</v>
      </c>
      <c r="I88" s="26">
        <f>VLOOKUP($B88,'Teva Payment 1'!$B:$K,5,0)</f>
        <v>2608.2200000000003</v>
      </c>
      <c r="J88" s="27">
        <f>SUM(C88:I88)</f>
        <v>40464.410000000003</v>
      </c>
    </row>
    <row r="89" spans="1:10">
      <c r="A89" s="9">
        <v>86</v>
      </c>
      <c r="B89" s="19" t="s">
        <v>95</v>
      </c>
      <c r="C89" s="26">
        <f>VLOOKUP($B89,'Walmart Initial Payment 1'!$B:$K,5,0)</f>
        <v>13839.279999999999</v>
      </c>
      <c r="D89" s="26">
        <f>VLOOKUP($B89,'Walmart Second Payment 1'!$B:$K,5,0)</f>
        <v>22579.89</v>
      </c>
      <c r="E89" s="26">
        <f>VLOOKUP($B89,'Walgreens Payment 1'!$B:$K,5,0)</f>
        <v>5474.8499999999995</v>
      </c>
      <c r="F89" s="26">
        <f>VLOOKUP($B89,'Walgreens Payment 2'!$B:$K,5,0)</f>
        <v>3613.77</v>
      </c>
      <c r="G89" s="26">
        <f>VLOOKUP($B89,'CVS Payment 1'!$B:$K,5,0)</f>
        <v>4599.2000000000007</v>
      </c>
      <c r="H89" s="26">
        <f>VLOOKUP($B89,'Allergan Payment 1'!$B:$K,5,0)</f>
        <v>4135.17</v>
      </c>
      <c r="I89" s="26">
        <f>VLOOKUP($B89,'Teva Payment 1'!$B:$K,5,0)</f>
        <v>3737.1800000000003</v>
      </c>
      <c r="J89" s="27">
        <f>SUM(C89:I89)</f>
        <v>57979.339999999989</v>
      </c>
    </row>
    <row r="90" spans="1:10">
      <c r="A90" s="9">
        <v>87</v>
      </c>
      <c r="B90" s="19" t="s">
        <v>96</v>
      </c>
      <c r="C90" s="26">
        <f>VLOOKUP($B90,'Walmart Initial Payment 1'!$B:$K,5,0)</f>
        <v>73187.63</v>
      </c>
      <c r="D90" s="26">
        <f>VLOOKUP($B90,'Walmart Second Payment 1'!$B:$K,5,0)</f>
        <v>119411.39</v>
      </c>
      <c r="E90" s="26">
        <f>VLOOKUP($B90,'Walgreens Payment 1'!$B:$K,5,0)</f>
        <v>28953.190000000002</v>
      </c>
      <c r="F90" s="26">
        <f>VLOOKUP($B90,'Walgreens Payment 2'!$B:$K,5,0)</f>
        <v>19111.04</v>
      </c>
      <c r="G90" s="26">
        <f>VLOOKUP($B90,'CVS Payment 1'!$B:$K,5,0)</f>
        <v>24322.35</v>
      </c>
      <c r="H90" s="26">
        <f>VLOOKUP($B90,'Allergan Payment 1'!$B:$K,5,0)</f>
        <v>21868.440000000002</v>
      </c>
      <c r="I90" s="26">
        <f>VLOOKUP($B90,'Teva Payment 1'!$B:$K,5,0)</f>
        <v>19763.7</v>
      </c>
      <c r="J90" s="27">
        <f>SUM(C90:I90)</f>
        <v>306617.74000000005</v>
      </c>
    </row>
    <row r="91" spans="1:10">
      <c r="A91" s="9">
        <v>88</v>
      </c>
      <c r="B91" s="19" t="s">
        <v>97</v>
      </c>
      <c r="C91" s="26">
        <f>VLOOKUP($B91,'Walmart Initial Payment 1'!$B:$K,5,0)</f>
        <v>11654.19</v>
      </c>
      <c r="D91" s="26">
        <f>VLOOKUP($B91,'Walmart Second Payment 1'!$B:$K,5,0)</f>
        <v>19014.73</v>
      </c>
      <c r="E91" s="26">
        <f>VLOOKUP($B91,'Walgreens Payment 1'!$B:$K,5,0)</f>
        <v>4610.42</v>
      </c>
      <c r="F91" s="26">
        <f>VLOOKUP($B91,'Walgreens Payment 2'!$B:$K,5,0)</f>
        <v>3043.19</v>
      </c>
      <c r="G91" s="26">
        <f>VLOOKUP($B91,'CVS Payment 1'!$B:$K,5,0)</f>
        <v>3873.02</v>
      </c>
      <c r="H91" s="26">
        <f>VLOOKUP($B91,'Allergan Payment 1'!$B:$K,5,0)</f>
        <v>3482.27</v>
      </c>
      <c r="I91" s="26">
        <f>VLOOKUP($B91,'Teva Payment 1'!$B:$K,5,0)</f>
        <v>3147.11</v>
      </c>
      <c r="J91" s="27">
        <f>SUM(C91:I91)</f>
        <v>48824.929999999993</v>
      </c>
    </row>
    <row r="92" spans="1:10">
      <c r="A92" s="9">
        <v>89</v>
      </c>
      <c r="B92" s="19" t="s">
        <v>98</v>
      </c>
      <c r="C92" s="26">
        <f>VLOOKUP($B92,'Walmart Initial Payment 1'!$B:$K,5,0)</f>
        <v>6027.95</v>
      </c>
      <c r="D92" s="26">
        <f>VLOOKUP($B92,'Walmart Second Payment 1'!$B:$K,5,0)</f>
        <v>9835.08</v>
      </c>
      <c r="E92" s="26">
        <f>VLOOKUP($B92,'Walgreens Payment 1'!$B:$K,5,0)</f>
        <v>2384.6799999999998</v>
      </c>
      <c r="F92" s="26">
        <f>VLOOKUP($B92,'Walgreens Payment 2'!$B:$K,5,0)</f>
        <v>1574.05</v>
      </c>
      <c r="G92" s="26">
        <f>VLOOKUP($B92,'CVS Payment 1'!$B:$K,5,0)</f>
        <v>2003.26</v>
      </c>
      <c r="H92" s="26">
        <f>VLOOKUP($B92,'Allergan Payment 1'!$B:$K,5,0)</f>
        <v>1801.1499999999999</v>
      </c>
      <c r="I92" s="26">
        <f>VLOOKUP($B92,'Teva Payment 1'!$B:$K,5,0)</f>
        <v>1627.8</v>
      </c>
      <c r="J92" s="27">
        <f>SUM(C92:I92)</f>
        <v>25253.969999999998</v>
      </c>
    </row>
    <row r="93" spans="1:10">
      <c r="A93" s="9">
        <v>90</v>
      </c>
      <c r="B93" s="19" t="s">
        <v>99</v>
      </c>
      <c r="C93" s="26">
        <f>VLOOKUP($B93,'Walmart Initial Payment 1'!$B:$K,5,0)</f>
        <v>15639.99</v>
      </c>
      <c r="D93" s="26">
        <f>VLOOKUP($B93,'Walmart Second Payment 1'!$B:$K,5,0)</f>
        <v>25517.870000000003</v>
      </c>
      <c r="E93" s="26">
        <f>VLOOKUP($B93,'Walgreens Payment 1'!$B:$K,5,0)</f>
        <v>6187.22</v>
      </c>
      <c r="F93" s="26">
        <f>VLOOKUP($B93,'Walgreens Payment 2'!$B:$K,5,0)</f>
        <v>4083.98</v>
      </c>
      <c r="G93" s="26">
        <f>VLOOKUP($B93,'CVS Payment 1'!$B:$K,5,0)</f>
        <v>5197.6099999999997</v>
      </c>
      <c r="H93" s="26">
        <f>VLOOKUP($B93,'Allergan Payment 1'!$B:$K,5,0)</f>
        <v>4673.22</v>
      </c>
      <c r="I93" s="26">
        <f>VLOOKUP($B93,'Teva Payment 1'!$B:$K,5,0)</f>
        <v>4223.4500000000007</v>
      </c>
      <c r="J93" s="27">
        <f>SUM(C93:I93)</f>
        <v>65523.340000000011</v>
      </c>
    </row>
    <row r="94" spans="1:10">
      <c r="A94" s="9">
        <v>91</v>
      </c>
      <c r="B94" s="19" t="s">
        <v>100</v>
      </c>
      <c r="C94" s="26">
        <f>VLOOKUP($B94,'Walmart Initial Payment 1'!$B:$K,5,0)</f>
        <v>5153.05</v>
      </c>
      <c r="D94" s="26">
        <f>VLOOKUP($B94,'Walmart Second Payment 1'!$B:$K,5,0)</f>
        <v>8407.619999999999</v>
      </c>
      <c r="E94" s="26">
        <f>VLOOKUP($B94,'Walgreens Payment 1'!$B:$K,5,0)</f>
        <v>2038.56</v>
      </c>
      <c r="F94" s="26">
        <f>VLOOKUP($B94,'Walgreens Payment 2'!$B:$K,5,0)</f>
        <v>1345.58</v>
      </c>
      <c r="G94" s="26">
        <f>VLOOKUP($B94,'CVS Payment 1'!$B:$K,5,0)</f>
        <v>1712.5</v>
      </c>
      <c r="H94" s="26">
        <f>VLOOKUP($B94,'Allergan Payment 1'!$B:$K,5,0)</f>
        <v>1539.73</v>
      </c>
      <c r="I94" s="26">
        <f>VLOOKUP($B94,'Teva Payment 1'!$B:$K,5,0)</f>
        <v>1391.54</v>
      </c>
      <c r="J94" s="27">
        <f>SUM(C94:I94)</f>
        <v>21588.579999999998</v>
      </c>
    </row>
    <row r="95" spans="1:10">
      <c r="A95" s="9">
        <v>92</v>
      </c>
      <c r="B95" s="19" t="s">
        <v>101</v>
      </c>
      <c r="C95" s="26">
        <f>VLOOKUP($B95,'Walmart Initial Payment 1'!$B:$K,5,0)</f>
        <v>33871.11</v>
      </c>
      <c r="D95" s="26">
        <f>VLOOKUP($B95,'Walmart Second Payment 1'!$B:$K,5,0)</f>
        <v>55263.39</v>
      </c>
      <c r="E95" s="26">
        <f>VLOOKUP($B95,'Walgreens Payment 1'!$B:$K,5,0)</f>
        <v>13399.48</v>
      </c>
      <c r="F95" s="26">
        <f>VLOOKUP($B95,'Walgreens Payment 2'!$B:$K,5,0)</f>
        <v>8844.56</v>
      </c>
      <c r="G95" s="26">
        <f>VLOOKUP($B95,'CVS Payment 1'!$B:$K,5,0)</f>
        <v>11256.34</v>
      </c>
      <c r="H95" s="26">
        <f>VLOOKUP($B95,'Allergan Payment 1'!$B:$K,5,0)</f>
        <v>10120.68</v>
      </c>
      <c r="I95" s="26">
        <f>VLOOKUP($B95,'Teva Payment 1'!$B:$K,5,0)</f>
        <v>9146.6</v>
      </c>
      <c r="J95" s="27">
        <f>SUM(C95:I95)</f>
        <v>141902.16</v>
      </c>
    </row>
    <row r="96" spans="1:10">
      <c r="A96" s="9">
        <v>93</v>
      </c>
      <c r="B96" s="19" t="s">
        <v>102</v>
      </c>
      <c r="C96" s="26">
        <f>VLOOKUP($B96,'Walmart Initial Payment 1'!$B:$K,5,0)</f>
        <v>44984.979999999996</v>
      </c>
      <c r="D96" s="26">
        <f>VLOOKUP($B96,'Walmart Second Payment 1'!$B:$K,5,0)</f>
        <v>73396.55</v>
      </c>
      <c r="E96" s="26">
        <f>VLOOKUP($B96,'Walgreens Payment 1'!$B:$K,5,0)</f>
        <v>17796.16</v>
      </c>
      <c r="F96" s="26">
        <f>VLOOKUP($B96,'Walgreens Payment 2'!$B:$K,5,0)</f>
        <v>11746.65</v>
      </c>
      <c r="G96" s="26">
        <f>VLOOKUP($B96,'CVS Payment 1'!$B:$K,5,0)</f>
        <v>14949.8</v>
      </c>
      <c r="H96" s="26">
        <f>VLOOKUP($B96,'Allergan Payment 1'!$B:$K,5,0)</f>
        <v>13441.5</v>
      </c>
      <c r="I96" s="26">
        <f>VLOOKUP($B96,'Teva Payment 1'!$B:$K,5,0)</f>
        <v>12147.82</v>
      </c>
      <c r="J96" s="27">
        <f>SUM(C96:I96)</f>
        <v>188463.46</v>
      </c>
    </row>
    <row r="97" spans="1:10">
      <c r="A97" s="9">
        <v>94</v>
      </c>
      <c r="B97" s="19" t="s">
        <v>103</v>
      </c>
      <c r="C97" s="26">
        <f>VLOOKUP($B97,'Walmart Initial Payment 1'!$B:$K,5,0)</f>
        <v>18727.039999999997</v>
      </c>
      <c r="D97" s="26">
        <f>VLOOKUP($B97,'Walmart Second Payment 1'!$B:$K,5,0)</f>
        <v>30554.66</v>
      </c>
      <c r="E97" s="26">
        <f>VLOOKUP($B97,'Walgreens Payment 1'!$B:$K,5,0)</f>
        <v>7408.46</v>
      </c>
      <c r="F97" s="26">
        <f>VLOOKUP($B97,'Walgreens Payment 2'!$B:$K,5,0)</f>
        <v>4890.08</v>
      </c>
      <c r="G97" s="26">
        <f>VLOOKUP($B97,'CVS Payment 1'!$B:$K,5,0)</f>
        <v>6223.53</v>
      </c>
      <c r="H97" s="26">
        <f>VLOOKUP($B97,'Allergan Payment 1'!$B:$K,5,0)</f>
        <v>5595.63</v>
      </c>
      <c r="I97" s="26">
        <f>VLOOKUP($B97,'Teva Payment 1'!$B:$K,5,0)</f>
        <v>5057.08</v>
      </c>
      <c r="J97" s="27">
        <f>SUM(C97:I97)</f>
        <v>78456.48000000001</v>
      </c>
    </row>
    <row r="98" spans="1:10">
      <c r="A98" s="9">
        <v>95</v>
      </c>
      <c r="B98" s="19" t="s">
        <v>104</v>
      </c>
      <c r="C98" s="26">
        <f>VLOOKUP($B98,'Walmart Initial Payment 1'!$B:$K,5,0)</f>
        <v>8244.4500000000007</v>
      </c>
      <c r="D98" s="26">
        <f>VLOOKUP($B98,'Walmart Second Payment 1'!$B:$K,5,0)</f>
        <v>13451.47</v>
      </c>
      <c r="E98" s="26">
        <f>VLOOKUP($B98,'Walgreens Payment 1'!$B:$K,5,0)</f>
        <v>3261.52</v>
      </c>
      <c r="F98" s="26">
        <f>VLOOKUP($B98,'Walgreens Payment 2'!$B:$K,5,0)</f>
        <v>2152.8199999999997</v>
      </c>
      <c r="G98" s="26">
        <f>VLOOKUP($B98,'CVS Payment 1'!$B:$K,5,0)</f>
        <v>2739.8700000000003</v>
      </c>
      <c r="H98" s="26">
        <f>VLOOKUP($B98,'Allergan Payment 1'!$B:$K,5,0)</f>
        <v>2463.44</v>
      </c>
      <c r="I98" s="26">
        <f>VLOOKUP($B98,'Teva Payment 1'!$B:$K,5,0)</f>
        <v>2226.35</v>
      </c>
      <c r="J98" s="27">
        <f>SUM(C98:I98)</f>
        <v>34539.919999999998</v>
      </c>
    </row>
    <row r="99" spans="1:10">
      <c r="A99" s="9">
        <v>96</v>
      </c>
      <c r="B99" s="19" t="s">
        <v>105</v>
      </c>
      <c r="C99" s="26">
        <f>VLOOKUP($B99,'Walmart Initial Payment 1'!$B:$K,5,0)</f>
        <v>53907.26</v>
      </c>
      <c r="D99" s="26">
        <f>VLOOKUP($B99,'Walmart Second Payment 1'!$B:$K,5,0)</f>
        <v>87953.950000000012</v>
      </c>
      <c r="E99" s="26">
        <f>VLOOKUP($B99,'Walgreens Payment 1'!$B:$K,5,0)</f>
        <v>21325.84</v>
      </c>
      <c r="F99" s="26">
        <f>VLOOKUP($B99,'Walgreens Payment 2'!$B:$K,5,0)</f>
        <v>14076.47</v>
      </c>
      <c r="G99" s="26">
        <f>VLOOKUP($B99,'CVS Payment 1'!$B:$K,5,0)</f>
        <v>17914.929999999997</v>
      </c>
      <c r="H99" s="26">
        <f>VLOOKUP($B99,'Allergan Payment 1'!$B:$K,5,0)</f>
        <v>16107.470000000001</v>
      </c>
      <c r="I99" s="26">
        <f>VLOOKUP($B99,'Teva Payment 1'!$B:$K,5,0)</f>
        <v>14557.2</v>
      </c>
      <c r="J99" s="27">
        <f>SUM(C99:I99)</f>
        <v>225843.12000000002</v>
      </c>
    </row>
    <row r="100" spans="1:10">
      <c r="A100" s="9">
        <v>97</v>
      </c>
      <c r="B100" s="19" t="s">
        <v>106</v>
      </c>
      <c r="C100" s="26">
        <f>VLOOKUP($B100,'Walmart Initial Payment 1'!$B:$K,5,0)</f>
        <v>7906.61</v>
      </c>
      <c r="D100" s="26">
        <f>VLOOKUP($B100,'Walmart Second Payment 1'!$B:$K,5,0)</f>
        <v>12900.27</v>
      </c>
      <c r="E100" s="26">
        <f>VLOOKUP($B100,'Walgreens Payment 1'!$B:$K,5,0)</f>
        <v>3127.88</v>
      </c>
      <c r="F100" s="26">
        <f>VLOOKUP($B100,'Walgreens Payment 2'!$B:$K,5,0)</f>
        <v>2064.61</v>
      </c>
      <c r="G100" s="26">
        <f>VLOOKUP($B100,'CVS Payment 1'!$B:$K,5,0)</f>
        <v>2627.6</v>
      </c>
      <c r="H100" s="26">
        <f>VLOOKUP($B100,'Allergan Payment 1'!$B:$K,5,0)</f>
        <v>2362.5</v>
      </c>
      <c r="I100" s="26">
        <f>VLOOKUP($B100,'Teva Payment 1'!$B:$K,5,0)</f>
        <v>2135.1099999999997</v>
      </c>
      <c r="J100" s="27">
        <f>SUM(C100:I100)</f>
        <v>33124.58</v>
      </c>
    </row>
    <row r="101" spans="1:10">
      <c r="A101" s="9">
        <v>98</v>
      </c>
      <c r="B101" s="19" t="s">
        <v>107</v>
      </c>
      <c r="C101" s="26">
        <f>VLOOKUP($B101,'Walmart Initial Payment 1'!$B:$K,5,0)</f>
        <v>12413.23</v>
      </c>
      <c r="D101" s="26">
        <f>VLOOKUP($B101,'Walmart Second Payment 1'!$B:$K,5,0)</f>
        <v>20253.170000000002</v>
      </c>
      <c r="E101" s="26">
        <f>VLOOKUP($B101,'Walgreens Payment 1'!$B:$K,5,0)</f>
        <v>4910.71</v>
      </c>
      <c r="F101" s="26">
        <f>VLOOKUP($B101,'Walgreens Payment 2'!$B:$K,5,0)</f>
        <v>3241.39</v>
      </c>
      <c r="G101" s="26">
        <f>VLOOKUP($B101,'CVS Payment 1'!$B:$K,5,0)</f>
        <v>4125.2699999999995</v>
      </c>
      <c r="H101" s="26">
        <f>VLOOKUP($B101,'Allergan Payment 1'!$B:$K,5,0)</f>
        <v>3709.07</v>
      </c>
      <c r="I101" s="26">
        <f>VLOOKUP($B101,'Teva Payment 1'!$B:$K,5,0)</f>
        <v>3352.09</v>
      </c>
      <c r="J101" s="27">
        <f>SUM(C101:I101)</f>
        <v>52004.929999999993</v>
      </c>
    </row>
    <row r="102" spans="1:10">
      <c r="A102" s="9">
        <v>99</v>
      </c>
      <c r="B102" s="19" t="s">
        <v>108</v>
      </c>
      <c r="C102" s="26">
        <f>VLOOKUP($B102,'Walmart Initial Payment 1'!$B:$K,5,0)</f>
        <v>86690.16</v>
      </c>
      <c r="D102" s="26">
        <f>VLOOKUP($B102,'Walmart Second Payment 1'!$B:$K,5,0)</f>
        <v>141441.84</v>
      </c>
      <c r="E102" s="26">
        <f>VLOOKUP($B102,'Walgreens Payment 1'!$B:$K,5,0)</f>
        <v>34294.83</v>
      </c>
      <c r="F102" s="26">
        <f>VLOOKUP($B102,'Walgreens Payment 2'!$B:$K,5,0)</f>
        <v>22636.879999999997</v>
      </c>
      <c r="G102" s="26">
        <f>VLOOKUP($B102,'CVS Payment 1'!$B:$K,5,0)</f>
        <v>28809.620000000003</v>
      </c>
      <c r="H102" s="26">
        <f>VLOOKUP($B102,'Allergan Payment 1'!$B:$K,5,0)</f>
        <v>25902.99</v>
      </c>
      <c r="I102" s="26">
        <f>VLOOKUP($B102,'Teva Payment 1'!$B:$K,5,0)</f>
        <v>23409.940000000002</v>
      </c>
      <c r="J102" s="27">
        <f>SUM(C102:I102)</f>
        <v>363186.26</v>
      </c>
    </row>
    <row r="103" spans="1:10">
      <c r="A103" s="9">
        <v>100</v>
      </c>
      <c r="B103" s="19" t="s">
        <v>109</v>
      </c>
      <c r="C103" s="26">
        <f>VLOOKUP($B103,'Walmart Initial Payment 1'!$B:$K,5,0)</f>
        <v>7923.9400000000005</v>
      </c>
      <c r="D103" s="26">
        <f>VLOOKUP($B103,'Walmart Second Payment 1'!$B:$K,5,0)</f>
        <v>12928.54</v>
      </c>
      <c r="E103" s="26">
        <f>VLOOKUP($B103,'Walgreens Payment 1'!$B:$K,5,0)</f>
        <v>3134.73</v>
      </c>
      <c r="F103" s="26">
        <f>VLOOKUP($B103,'Walgreens Payment 2'!$B:$K,5,0)</f>
        <v>2069.1299999999997</v>
      </c>
      <c r="G103" s="26">
        <f>VLOOKUP($B103,'CVS Payment 1'!$B:$K,5,0)</f>
        <v>2633.36</v>
      </c>
      <c r="H103" s="26">
        <f>VLOOKUP($B103,'Allergan Payment 1'!$B:$K,5,0)</f>
        <v>2367.67</v>
      </c>
      <c r="I103" s="26">
        <f>VLOOKUP($B103,'Teva Payment 1'!$B:$K,5,0)</f>
        <v>2139.79</v>
      </c>
      <c r="J103" s="27">
        <f>SUM(C103:I103)</f>
        <v>33197.160000000003</v>
      </c>
    </row>
    <row r="104" spans="1:10">
      <c r="A104" s="9">
        <v>101</v>
      </c>
      <c r="B104" s="19" t="s">
        <v>110</v>
      </c>
      <c r="C104" s="26">
        <f>VLOOKUP($B104,'Walmart Initial Payment 1'!$B:$K,5,0)</f>
        <v>9494</v>
      </c>
      <c r="D104" s="26">
        <f>VLOOKUP($B104,'Walmart Second Payment 1'!$B:$K,5,0)</f>
        <v>15490.210000000001</v>
      </c>
      <c r="E104" s="26">
        <f>VLOOKUP($B104,'Walgreens Payment 1'!$B:$K,5,0)</f>
        <v>3755.8500000000004</v>
      </c>
      <c r="F104" s="26">
        <f>VLOOKUP($B104,'Walgreens Payment 2'!$B:$K,5,0)</f>
        <v>2479.11</v>
      </c>
      <c r="G104" s="26">
        <f>VLOOKUP($B104,'CVS Payment 1'!$B:$K,5,0)</f>
        <v>3155.1299999999997</v>
      </c>
      <c r="H104" s="26">
        <f>VLOOKUP($B104,'Allergan Payment 1'!$B:$K,5,0)</f>
        <v>2836.8</v>
      </c>
      <c r="I104" s="26">
        <f>VLOOKUP($B104,'Teva Payment 1'!$B:$K,5,0)</f>
        <v>2563.77</v>
      </c>
      <c r="J104" s="27">
        <f>SUM(C104:I104)</f>
        <v>39774.869999999995</v>
      </c>
    </row>
    <row r="105" spans="1:10">
      <c r="A105" s="6">
        <v>102</v>
      </c>
      <c r="B105" s="22" t="s">
        <v>111</v>
      </c>
      <c r="C105" s="27">
        <f t="shared" ref="C105:J105" si="0">SUM(C4:C104)</f>
        <v>7713930.0399999954</v>
      </c>
      <c r="D105" s="27">
        <f t="shared" si="0"/>
        <v>12336913.66</v>
      </c>
      <c r="E105" s="27">
        <f t="shared" si="0"/>
        <v>2948147.17</v>
      </c>
      <c r="F105" s="27">
        <f t="shared" si="0"/>
        <v>1983249.2499999998</v>
      </c>
      <c r="G105" s="27">
        <f t="shared" si="0"/>
        <v>2548381.38</v>
      </c>
      <c r="H105" s="27">
        <f t="shared" si="0"/>
        <v>2288476.8599999989</v>
      </c>
      <c r="I105" s="27">
        <f t="shared" si="0"/>
        <v>2065120.050000001</v>
      </c>
      <c r="J105" s="27">
        <f>SUM(J4:J104)</f>
        <v>31884218.409999993</v>
      </c>
    </row>
  </sheetData>
  <mergeCells count="1">
    <mergeCell ref="A2:J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87C77-E60E-4EDD-98F7-B55C56C8343E}">
  <sheetPr>
    <pageSetUpPr fitToPage="1"/>
  </sheetPr>
  <dimension ref="A1:J124"/>
  <sheetViews>
    <sheetView zoomScale="80" zoomScaleNormal="80" zoomScaleSheetLayoutView="80" workbookViewId="0">
      <pane ySplit="2" topLeftCell="A3" activePane="bottomLeft" state="frozen"/>
      <selection pane="bottomLeft" activeCell="A2" sqref="A2:E2"/>
      <selection activeCell="M1" sqref="M1"/>
    </sheetView>
  </sheetViews>
  <sheetFormatPr defaultColWidth="9" defaultRowHeight="15.75"/>
  <cols>
    <col min="1" max="1" width="4.875" style="1" bestFit="1" customWidth="1"/>
    <col min="2" max="2" width="69.625" style="1" customWidth="1"/>
    <col min="3" max="5" width="16.5" style="1" customWidth="1"/>
    <col min="6" max="6" width="15.25" style="1" customWidth="1"/>
    <col min="7" max="10" width="13.5" style="1" customWidth="1"/>
    <col min="11" max="16384" width="9" style="1"/>
  </cols>
  <sheetData>
    <row r="1" spans="1:10" ht="61.5" customHeight="1">
      <c r="A1" s="2"/>
      <c r="B1" s="2"/>
      <c r="C1" s="2"/>
      <c r="D1" s="2"/>
      <c r="E1" s="2"/>
    </row>
    <row r="2" spans="1:10" ht="36.75" customHeight="1">
      <c r="A2" s="38" t="s">
        <v>112</v>
      </c>
      <c r="B2" s="39"/>
      <c r="C2" s="39"/>
      <c r="D2" s="39"/>
      <c r="E2" s="43"/>
    </row>
    <row r="3" spans="1:10" ht="15.75" customHeight="1">
      <c r="A3" s="44" t="s">
        <v>113</v>
      </c>
      <c r="B3" s="45"/>
      <c r="C3" s="45"/>
      <c r="D3" s="45"/>
      <c r="E3" s="46"/>
    </row>
    <row r="4" spans="1:10" ht="31.5">
      <c r="A4" s="3"/>
      <c r="B4" s="4"/>
      <c r="C4" s="5" t="s">
        <v>114</v>
      </c>
      <c r="D4" s="5" t="s">
        <v>115</v>
      </c>
      <c r="E4" s="5" t="s">
        <v>11</v>
      </c>
    </row>
    <row r="5" spans="1:10" ht="16.5" customHeight="1">
      <c r="A5" s="6" t="s">
        <v>116</v>
      </c>
      <c r="B5" s="8" t="s">
        <v>117</v>
      </c>
      <c r="C5" s="7">
        <v>7713930.0437889984</v>
      </c>
      <c r="D5" s="40"/>
      <c r="E5" s="40"/>
    </row>
    <row r="6" spans="1:10">
      <c r="A6" s="9">
        <v>1</v>
      </c>
      <c r="B6" s="11" t="s">
        <v>118</v>
      </c>
      <c r="C6" s="10">
        <v>7561334.1804715078</v>
      </c>
      <c r="D6" s="40"/>
      <c r="E6" s="40"/>
    </row>
    <row r="7" spans="1:10">
      <c r="A7" s="9">
        <v>2</v>
      </c>
      <c r="B7" s="11" t="s">
        <v>119</v>
      </c>
      <c r="C7" s="10">
        <v>0</v>
      </c>
      <c r="D7" s="40"/>
      <c r="E7" s="40"/>
    </row>
    <row r="8" spans="1:10">
      <c r="A8" s="9">
        <v>3</v>
      </c>
      <c r="B8" s="11" t="s">
        <v>120</v>
      </c>
      <c r="C8" s="10">
        <v>0</v>
      </c>
      <c r="D8" s="40"/>
      <c r="E8" s="40"/>
    </row>
    <row r="9" spans="1:10">
      <c r="A9" s="9">
        <v>4</v>
      </c>
      <c r="B9" s="11" t="s">
        <v>121</v>
      </c>
      <c r="C9" s="10">
        <v>0</v>
      </c>
      <c r="D9" s="40"/>
      <c r="E9" s="40"/>
    </row>
    <row r="10" spans="1:10">
      <c r="A10" s="9">
        <v>5</v>
      </c>
      <c r="B10" s="11" t="s">
        <v>122</v>
      </c>
      <c r="C10" s="10">
        <v>152595.86331749032</v>
      </c>
      <c r="D10" s="40"/>
      <c r="E10" s="40"/>
    </row>
    <row r="11" spans="1:10">
      <c r="A11" s="6" t="s">
        <v>123</v>
      </c>
      <c r="B11" s="13" t="s">
        <v>124</v>
      </c>
      <c r="C11" s="41" t="s">
        <v>125</v>
      </c>
      <c r="D11" s="41"/>
      <c r="E11" s="41"/>
    </row>
    <row r="12" spans="1:10">
      <c r="A12" s="9">
        <v>1</v>
      </c>
      <c r="B12" s="16" t="s">
        <v>126</v>
      </c>
      <c r="C12" s="10">
        <v>3780667.1099999975</v>
      </c>
      <c r="D12" s="14">
        <v>3780667.1099999975</v>
      </c>
      <c r="E12" s="17"/>
    </row>
    <row r="13" spans="1:10">
      <c r="A13" s="9">
        <v>2</v>
      </c>
      <c r="B13" s="16" t="s">
        <v>127</v>
      </c>
      <c r="C13" s="10">
        <v>3780667.0699999984</v>
      </c>
      <c r="D13" s="17"/>
      <c r="E13" s="17"/>
    </row>
    <row r="14" spans="1:10" ht="31.5">
      <c r="A14" s="9" t="s">
        <v>128</v>
      </c>
      <c r="B14" s="16" t="s">
        <v>129</v>
      </c>
      <c r="C14" s="10">
        <v>-413419.13</v>
      </c>
      <c r="D14" s="17"/>
      <c r="E14" s="18">
        <v>413419.13</v>
      </c>
      <c r="F14" s="15"/>
      <c r="G14" s="15"/>
      <c r="H14" s="15"/>
      <c r="I14" s="15"/>
      <c r="J14" s="15"/>
    </row>
    <row r="15" spans="1:10">
      <c r="A15" s="9" t="s">
        <v>130</v>
      </c>
      <c r="B15" s="16" t="s">
        <v>131</v>
      </c>
      <c r="C15" s="10">
        <v>3367247.9399999985</v>
      </c>
      <c r="D15" s="17"/>
      <c r="E15" s="17"/>
      <c r="F15" s="15"/>
      <c r="G15" s="15"/>
      <c r="H15" s="15"/>
      <c r="I15" s="15"/>
      <c r="J15" s="15"/>
    </row>
    <row r="16" spans="1:10" s="15" customFormat="1" ht="15.75" customHeight="1">
      <c r="A16" s="9">
        <v>3</v>
      </c>
      <c r="B16" s="16" t="s">
        <v>132</v>
      </c>
      <c r="C16" s="10">
        <v>152595.85999999999</v>
      </c>
      <c r="D16" s="14">
        <v>152595.85999999999</v>
      </c>
      <c r="E16" s="17"/>
    </row>
    <row r="17" spans="1:10" ht="15.75" customHeight="1">
      <c r="A17" s="42" t="s">
        <v>133</v>
      </c>
      <c r="B17" s="42">
        <v>0</v>
      </c>
      <c r="C17" s="42" t="e">
        <v>#REF!</v>
      </c>
      <c r="D17" s="42"/>
      <c r="E17" s="42"/>
      <c r="F17" s="42"/>
      <c r="G17" s="42"/>
      <c r="H17" s="42"/>
      <c r="I17" s="42"/>
      <c r="J17" s="42"/>
    </row>
    <row r="18" spans="1:10" ht="47.25">
      <c r="A18" s="3"/>
      <c r="B18" s="4" t="s">
        <v>134</v>
      </c>
      <c r="C18" s="5" t="s">
        <v>135</v>
      </c>
      <c r="D18" s="5" t="s">
        <v>136</v>
      </c>
      <c r="E18" s="5" t="s">
        <v>137</v>
      </c>
      <c r="F18" s="5" t="s">
        <v>114</v>
      </c>
      <c r="G18" s="5" t="s">
        <v>138</v>
      </c>
      <c r="H18" s="5" t="s">
        <v>139</v>
      </c>
      <c r="I18" s="5" t="s">
        <v>140</v>
      </c>
      <c r="J18" s="5" t="s">
        <v>141</v>
      </c>
    </row>
    <row r="19" spans="1:10">
      <c r="A19" s="9">
        <v>1</v>
      </c>
      <c r="B19" s="19" t="s">
        <v>12</v>
      </c>
      <c r="C19" s="36">
        <v>2.5568954920000002E-3</v>
      </c>
      <c r="D19" s="10">
        <v>8609.7000000000007</v>
      </c>
      <c r="E19" s="10">
        <v>27.81</v>
      </c>
      <c r="F19" s="10">
        <v>8637.51</v>
      </c>
      <c r="G19" s="10" t="s">
        <v>142</v>
      </c>
      <c r="H19" s="20" t="s">
        <v>143</v>
      </c>
      <c r="I19" s="20" t="s">
        <v>144</v>
      </c>
      <c r="J19" s="10" t="s">
        <v>145</v>
      </c>
    </row>
    <row r="20" spans="1:10">
      <c r="A20" s="9">
        <v>2</v>
      </c>
      <c r="B20" s="19" t="s">
        <v>13</v>
      </c>
      <c r="C20" s="36">
        <v>1.1167386100000001E-3</v>
      </c>
      <c r="D20" s="10">
        <v>3760.34</v>
      </c>
      <c r="E20" s="10">
        <v>12.14</v>
      </c>
      <c r="F20" s="10">
        <v>3772.48</v>
      </c>
      <c r="G20" s="10" t="s">
        <v>142</v>
      </c>
      <c r="H20" s="20" t="s">
        <v>143</v>
      </c>
      <c r="I20" s="20" t="s">
        <v>144</v>
      </c>
      <c r="J20" s="10" t="s">
        <v>145</v>
      </c>
    </row>
    <row r="21" spans="1:10">
      <c r="A21" s="9">
        <v>3</v>
      </c>
      <c r="B21" s="19" t="s">
        <v>14</v>
      </c>
      <c r="C21" s="36">
        <v>4.4586205709999998E-3</v>
      </c>
      <c r="D21" s="10">
        <v>15013.28</v>
      </c>
      <c r="E21" s="10">
        <v>48.49</v>
      </c>
      <c r="F21" s="10">
        <v>15061.77</v>
      </c>
      <c r="G21" s="10" t="s">
        <v>142</v>
      </c>
      <c r="H21" s="20" t="s">
        <v>143</v>
      </c>
      <c r="I21" s="20" t="s">
        <v>146</v>
      </c>
      <c r="J21" s="10" t="s">
        <v>145</v>
      </c>
    </row>
    <row r="22" spans="1:10">
      <c r="A22" s="9">
        <v>4</v>
      </c>
      <c r="B22" s="19" t="s">
        <v>15</v>
      </c>
      <c r="C22" s="36">
        <v>5.3195734729999996E-3</v>
      </c>
      <c r="D22" s="10">
        <v>17912.32</v>
      </c>
      <c r="E22" s="10">
        <v>57.85</v>
      </c>
      <c r="F22" s="10">
        <v>17970.169999999998</v>
      </c>
      <c r="G22" s="10" t="s">
        <v>142</v>
      </c>
      <c r="H22" s="20" t="s">
        <v>143</v>
      </c>
      <c r="I22" s="20" t="s">
        <v>147</v>
      </c>
      <c r="J22" s="10" t="s">
        <v>145</v>
      </c>
    </row>
    <row r="23" spans="1:10">
      <c r="A23" s="9">
        <v>5</v>
      </c>
      <c r="B23" s="19" t="s">
        <v>16</v>
      </c>
      <c r="C23" s="36">
        <v>1.208090649E-3</v>
      </c>
      <c r="D23" s="10">
        <v>4067.94</v>
      </c>
      <c r="E23" s="10">
        <v>13.14</v>
      </c>
      <c r="F23" s="10">
        <v>4081.08</v>
      </c>
      <c r="G23" s="10" t="s">
        <v>142</v>
      </c>
      <c r="H23" s="20" t="s">
        <v>143</v>
      </c>
      <c r="I23" s="20" t="s">
        <v>144</v>
      </c>
      <c r="J23" s="10" t="s">
        <v>145</v>
      </c>
    </row>
    <row r="24" spans="1:10">
      <c r="A24" s="9">
        <v>6</v>
      </c>
      <c r="B24" s="19" t="s">
        <v>17</v>
      </c>
      <c r="C24" s="36">
        <v>5.1900779509999996E-3</v>
      </c>
      <c r="D24" s="10">
        <v>17476.28</v>
      </c>
      <c r="E24" s="10">
        <v>56.44</v>
      </c>
      <c r="F24" s="10">
        <v>17532.719999999998</v>
      </c>
      <c r="G24" s="10" t="s">
        <v>142</v>
      </c>
      <c r="H24" s="20" t="s">
        <v>143</v>
      </c>
      <c r="I24" s="20" t="s">
        <v>144</v>
      </c>
      <c r="J24" s="10" t="s">
        <v>145</v>
      </c>
    </row>
    <row r="25" spans="1:10">
      <c r="A25" s="9">
        <v>7</v>
      </c>
      <c r="B25" s="19" t="s">
        <v>18</v>
      </c>
      <c r="C25" s="36">
        <v>3.3423948145E-2</v>
      </c>
      <c r="D25" s="10">
        <v>112546.72</v>
      </c>
      <c r="E25" s="10">
        <v>363.47</v>
      </c>
      <c r="F25" s="10">
        <v>112910.19</v>
      </c>
      <c r="G25" s="10" t="s">
        <v>142</v>
      </c>
      <c r="H25" s="20" t="s">
        <v>143</v>
      </c>
      <c r="I25" s="20" t="s">
        <v>148</v>
      </c>
      <c r="J25" s="10" t="s">
        <v>145</v>
      </c>
    </row>
    <row r="26" spans="1:10">
      <c r="A26" s="9">
        <v>8</v>
      </c>
      <c r="B26" s="19" t="s">
        <v>19</v>
      </c>
      <c r="C26" s="36">
        <v>8.2293763160000005E-3</v>
      </c>
      <c r="D26" s="10">
        <v>27710.35</v>
      </c>
      <c r="E26" s="10">
        <v>89.49</v>
      </c>
      <c r="F26" s="10">
        <v>27799.84</v>
      </c>
      <c r="G26" s="10" t="s">
        <v>149</v>
      </c>
      <c r="H26" s="20" t="s">
        <v>150</v>
      </c>
      <c r="I26" s="20" t="s">
        <v>150</v>
      </c>
      <c r="J26" s="10" t="s">
        <v>150</v>
      </c>
    </row>
    <row r="27" spans="1:10">
      <c r="A27" s="9">
        <v>9</v>
      </c>
      <c r="B27" s="19" t="s">
        <v>20</v>
      </c>
      <c r="C27" s="36">
        <v>7.3132916580000004E-3</v>
      </c>
      <c r="D27" s="10">
        <v>24625.67</v>
      </c>
      <c r="E27" s="10">
        <v>79.53</v>
      </c>
      <c r="F27" s="10">
        <v>24705.199999999997</v>
      </c>
      <c r="G27" s="10" t="s">
        <v>142</v>
      </c>
      <c r="H27" s="20" t="s">
        <v>143</v>
      </c>
      <c r="I27" s="20" t="s">
        <v>144</v>
      </c>
      <c r="J27" s="10" t="s">
        <v>145</v>
      </c>
    </row>
    <row r="28" spans="1:10">
      <c r="A28" s="9">
        <v>10</v>
      </c>
      <c r="B28" s="19" t="s">
        <v>21</v>
      </c>
      <c r="C28" s="36">
        <v>3.7701146770000001E-3</v>
      </c>
      <c r="D28" s="10">
        <v>12694.91</v>
      </c>
      <c r="E28" s="10">
        <v>41</v>
      </c>
      <c r="F28" s="10">
        <v>12735.91</v>
      </c>
      <c r="G28" s="10" t="s">
        <v>142</v>
      </c>
      <c r="H28" s="20" t="s">
        <v>143</v>
      </c>
      <c r="I28" s="20" t="s">
        <v>144</v>
      </c>
      <c r="J28" s="10" t="s">
        <v>145</v>
      </c>
    </row>
    <row r="29" spans="1:10">
      <c r="A29" s="9">
        <v>11</v>
      </c>
      <c r="B29" s="19" t="s">
        <v>22</v>
      </c>
      <c r="C29" s="36">
        <v>3.2697619300000001E-3</v>
      </c>
      <c r="D29" s="10">
        <v>11010.1</v>
      </c>
      <c r="E29" s="10">
        <v>35.56</v>
      </c>
      <c r="F29" s="10">
        <v>11045.66</v>
      </c>
      <c r="G29" s="10" t="s">
        <v>142</v>
      </c>
      <c r="H29" s="20" t="s">
        <v>143</v>
      </c>
      <c r="I29" s="20" t="s">
        <v>144</v>
      </c>
      <c r="J29" s="10" t="s">
        <v>145</v>
      </c>
    </row>
    <row r="30" spans="1:10">
      <c r="A30" s="9">
        <v>12</v>
      </c>
      <c r="B30" s="19" t="s">
        <v>23</v>
      </c>
      <c r="C30" s="36">
        <v>2.7075462229999999E-3</v>
      </c>
      <c r="D30" s="10">
        <v>9116.98</v>
      </c>
      <c r="E30" s="10">
        <v>29.44</v>
      </c>
      <c r="F30" s="10">
        <v>9146.42</v>
      </c>
      <c r="G30" s="10" t="s">
        <v>149</v>
      </c>
      <c r="H30" s="20" t="s">
        <v>150</v>
      </c>
      <c r="I30" s="20" t="s">
        <v>150</v>
      </c>
      <c r="J30" s="10" t="s">
        <v>150</v>
      </c>
    </row>
    <row r="31" spans="1:10">
      <c r="A31" s="9">
        <v>13</v>
      </c>
      <c r="B31" s="19" t="s">
        <v>24</v>
      </c>
      <c r="C31" s="36">
        <v>1.889544807E-3</v>
      </c>
      <c r="D31" s="10">
        <v>6362.57</v>
      </c>
      <c r="E31" s="10">
        <v>20.55</v>
      </c>
      <c r="F31" s="10">
        <v>6383.12</v>
      </c>
      <c r="G31" s="10" t="s">
        <v>142</v>
      </c>
      <c r="H31" s="20" t="s">
        <v>143</v>
      </c>
      <c r="I31" s="20" t="s">
        <v>144</v>
      </c>
      <c r="J31" s="10" t="s">
        <v>145</v>
      </c>
    </row>
    <row r="32" spans="1:10">
      <c r="A32" s="9">
        <v>14</v>
      </c>
      <c r="B32" s="19" t="s">
        <v>25</v>
      </c>
      <c r="C32" s="36">
        <v>6.0330809769999997E-3</v>
      </c>
      <c r="D32" s="10">
        <v>20314.88</v>
      </c>
      <c r="E32" s="10">
        <v>65.61</v>
      </c>
      <c r="F32" s="10">
        <v>20380.490000000002</v>
      </c>
      <c r="G32" s="10" t="s">
        <v>142</v>
      </c>
      <c r="H32" s="20" t="s">
        <v>143</v>
      </c>
      <c r="I32" s="20" t="s">
        <v>144</v>
      </c>
      <c r="J32" s="10" t="s">
        <v>145</v>
      </c>
    </row>
    <row r="33" spans="1:10">
      <c r="A33" s="9">
        <v>15</v>
      </c>
      <c r="B33" s="19" t="s">
        <v>26</v>
      </c>
      <c r="C33" s="36">
        <v>3.3566265009999999E-3</v>
      </c>
      <c r="D33" s="10">
        <v>11302.59</v>
      </c>
      <c r="E33" s="10">
        <v>36.5</v>
      </c>
      <c r="F33" s="10">
        <v>11339.09</v>
      </c>
      <c r="G33" s="10" t="s">
        <v>149</v>
      </c>
      <c r="H33" s="20" t="s">
        <v>150</v>
      </c>
      <c r="I33" s="20" t="s">
        <v>150</v>
      </c>
      <c r="J33" s="10" t="s">
        <v>150</v>
      </c>
    </row>
    <row r="34" spans="1:10">
      <c r="A34" s="9">
        <v>16</v>
      </c>
      <c r="B34" s="19" t="s">
        <v>27</v>
      </c>
      <c r="C34" s="36">
        <v>3.6553636949999998E-3</v>
      </c>
      <c r="D34" s="10">
        <v>12308.52</v>
      </c>
      <c r="E34" s="10">
        <v>39.75</v>
      </c>
      <c r="F34" s="10">
        <v>12348.27</v>
      </c>
      <c r="G34" s="10" t="s">
        <v>142</v>
      </c>
      <c r="H34" s="20" t="s">
        <v>143</v>
      </c>
      <c r="I34" s="20" t="s">
        <v>144</v>
      </c>
      <c r="J34" s="10" t="s">
        <v>145</v>
      </c>
    </row>
    <row r="35" spans="1:10">
      <c r="A35" s="9">
        <v>17</v>
      </c>
      <c r="B35" s="19" t="s">
        <v>28</v>
      </c>
      <c r="C35" s="36">
        <v>1.6302973365000001E-2</v>
      </c>
      <c r="D35" s="10">
        <v>54896.15</v>
      </c>
      <c r="E35" s="10">
        <v>177.29</v>
      </c>
      <c r="F35" s="10">
        <v>55073.440000000002</v>
      </c>
      <c r="G35" s="10" t="s">
        <v>142</v>
      </c>
      <c r="H35" s="20" t="s">
        <v>143</v>
      </c>
      <c r="I35" s="20" t="s">
        <v>147</v>
      </c>
      <c r="J35" s="10" t="s">
        <v>145</v>
      </c>
    </row>
    <row r="36" spans="1:10">
      <c r="A36" s="9">
        <v>18</v>
      </c>
      <c r="B36" s="19" t="s">
        <v>29</v>
      </c>
      <c r="C36" s="36">
        <v>2.378358349E-3</v>
      </c>
      <c r="D36" s="10">
        <v>8008.52</v>
      </c>
      <c r="E36" s="10">
        <v>25.86</v>
      </c>
      <c r="F36" s="10">
        <v>8034.38</v>
      </c>
      <c r="G36" s="10" t="s">
        <v>142</v>
      </c>
      <c r="H36" s="20" t="s">
        <v>143</v>
      </c>
      <c r="I36" s="20" t="s">
        <v>147</v>
      </c>
      <c r="J36" s="10" t="s">
        <v>145</v>
      </c>
    </row>
    <row r="37" spans="1:10">
      <c r="A37" s="9">
        <v>19</v>
      </c>
      <c r="B37" s="19" t="s">
        <v>30</v>
      </c>
      <c r="C37" s="36">
        <v>2.431246372E-3</v>
      </c>
      <c r="D37" s="10">
        <v>8186.61</v>
      </c>
      <c r="E37" s="10">
        <v>26.44</v>
      </c>
      <c r="F37" s="10">
        <v>8213.0499999999993</v>
      </c>
      <c r="G37" s="10" t="s">
        <v>142</v>
      </c>
      <c r="H37" s="20" t="s">
        <v>143</v>
      </c>
      <c r="I37" s="20" t="s">
        <v>147</v>
      </c>
      <c r="J37" s="10" t="s">
        <v>145</v>
      </c>
    </row>
    <row r="38" spans="1:10">
      <c r="A38" s="9">
        <v>20</v>
      </c>
      <c r="B38" s="19" t="s">
        <v>31</v>
      </c>
      <c r="C38" s="36">
        <v>3.0460295679999999E-3</v>
      </c>
      <c r="D38" s="10">
        <v>10256.74</v>
      </c>
      <c r="E38" s="10">
        <v>33.119999999999997</v>
      </c>
      <c r="F38" s="10">
        <v>10289.86</v>
      </c>
      <c r="G38" s="10" t="s">
        <v>149</v>
      </c>
      <c r="H38" s="20" t="s">
        <v>150</v>
      </c>
      <c r="I38" s="20" t="s">
        <v>150</v>
      </c>
      <c r="J38" s="10" t="s">
        <v>150</v>
      </c>
    </row>
    <row r="39" spans="1:10">
      <c r="A39" s="9">
        <v>21</v>
      </c>
      <c r="B39" s="19" t="s">
        <v>32</v>
      </c>
      <c r="C39" s="36">
        <v>2.9572417970000001E-3</v>
      </c>
      <c r="D39" s="10">
        <v>9957.77</v>
      </c>
      <c r="E39" s="10">
        <v>32.159999999999997</v>
      </c>
      <c r="F39" s="10">
        <v>9989.93</v>
      </c>
      <c r="G39" s="10" t="s">
        <v>142</v>
      </c>
      <c r="H39" s="20" t="s">
        <v>143</v>
      </c>
      <c r="I39" s="20" t="s">
        <v>144</v>
      </c>
      <c r="J39" s="10" t="s">
        <v>145</v>
      </c>
    </row>
    <row r="40" spans="1:10">
      <c r="A40" s="9">
        <v>22</v>
      </c>
      <c r="B40" s="19" t="s">
        <v>33</v>
      </c>
      <c r="C40" s="36">
        <v>4.5740126210000003E-3</v>
      </c>
      <c r="D40" s="10">
        <v>15401.83</v>
      </c>
      <c r="E40" s="10">
        <v>49.74</v>
      </c>
      <c r="F40" s="10">
        <v>15451.57</v>
      </c>
      <c r="G40" s="10" t="s">
        <v>142</v>
      </c>
      <c r="H40" s="20" t="s">
        <v>143</v>
      </c>
      <c r="I40" s="20" t="s">
        <v>144</v>
      </c>
      <c r="J40" s="10" t="s">
        <v>145</v>
      </c>
    </row>
    <row r="41" spans="1:10">
      <c r="A41" s="9">
        <v>23</v>
      </c>
      <c r="B41" s="19" t="s">
        <v>34</v>
      </c>
      <c r="C41" s="36">
        <v>1.4586196098E-2</v>
      </c>
      <c r="D41" s="10">
        <v>49115.34</v>
      </c>
      <c r="E41" s="10">
        <v>158.62</v>
      </c>
      <c r="F41" s="10">
        <v>49273.96</v>
      </c>
      <c r="G41" s="10" t="s">
        <v>142</v>
      </c>
      <c r="H41" s="20" t="s">
        <v>143</v>
      </c>
      <c r="I41" s="20" t="s">
        <v>144</v>
      </c>
      <c r="J41" s="10" t="s">
        <v>145</v>
      </c>
    </row>
    <row r="42" spans="1:10">
      <c r="A42" s="9">
        <v>24</v>
      </c>
      <c r="B42" s="19" t="s">
        <v>35</v>
      </c>
      <c r="C42" s="36">
        <v>3.3053411450000001E-3</v>
      </c>
      <c r="D42" s="10">
        <v>11129.9</v>
      </c>
      <c r="E42" s="10">
        <v>35.94</v>
      </c>
      <c r="F42" s="10">
        <v>11165.84</v>
      </c>
      <c r="G42" s="10" t="s">
        <v>149</v>
      </c>
      <c r="H42" s="20" t="s">
        <v>150</v>
      </c>
      <c r="I42" s="20" t="s">
        <v>150</v>
      </c>
      <c r="J42" s="10" t="s">
        <v>150</v>
      </c>
    </row>
    <row r="43" spans="1:10">
      <c r="A43" s="9">
        <v>25</v>
      </c>
      <c r="B43" s="19" t="s">
        <v>36</v>
      </c>
      <c r="C43" s="36">
        <v>1.4775951912000001E-2</v>
      </c>
      <c r="D43" s="10">
        <v>49754.29</v>
      </c>
      <c r="E43" s="10">
        <v>160.68</v>
      </c>
      <c r="F43" s="10">
        <v>49914.97</v>
      </c>
      <c r="G43" s="10" t="s">
        <v>142</v>
      </c>
      <c r="H43" s="20" t="s">
        <v>143</v>
      </c>
      <c r="I43" s="20" t="s">
        <v>144</v>
      </c>
      <c r="J43" s="10" t="s">
        <v>145</v>
      </c>
    </row>
    <row r="44" spans="1:10">
      <c r="A44" s="9">
        <v>26</v>
      </c>
      <c r="B44" s="19" t="s">
        <v>37</v>
      </c>
      <c r="C44" s="36">
        <v>1.538560657E-3</v>
      </c>
      <c r="D44" s="10">
        <v>5180.72</v>
      </c>
      <c r="E44" s="10">
        <v>-5180.72</v>
      </c>
      <c r="F44" s="10">
        <v>0</v>
      </c>
      <c r="G44" s="10" t="s">
        <v>149</v>
      </c>
      <c r="H44" s="20" t="s">
        <v>150</v>
      </c>
      <c r="I44" s="20" t="s">
        <v>150</v>
      </c>
      <c r="J44" s="10" t="s">
        <v>150</v>
      </c>
    </row>
    <row r="45" spans="1:10">
      <c r="A45" s="9">
        <v>27</v>
      </c>
      <c r="B45" s="19" t="s">
        <v>38</v>
      </c>
      <c r="C45" s="36">
        <v>2.531573348E-3</v>
      </c>
      <c r="D45" s="10">
        <v>8524.44</v>
      </c>
      <c r="E45" s="10">
        <v>27.53</v>
      </c>
      <c r="F45" s="10">
        <v>8551.9700000000012</v>
      </c>
      <c r="G45" s="10" t="s">
        <v>149</v>
      </c>
      <c r="H45" s="20" t="s">
        <v>150</v>
      </c>
      <c r="I45" s="20" t="s">
        <v>150</v>
      </c>
      <c r="J45" s="10" t="s">
        <v>150</v>
      </c>
    </row>
    <row r="46" spans="1:10">
      <c r="A46" s="9">
        <v>28</v>
      </c>
      <c r="B46" s="19" t="s">
        <v>39</v>
      </c>
      <c r="C46" s="36">
        <v>3.0213484909999999E-3</v>
      </c>
      <c r="D46" s="10">
        <v>10173.629999999999</v>
      </c>
      <c r="E46" s="10">
        <v>32.86</v>
      </c>
      <c r="F46" s="10">
        <v>10206.49</v>
      </c>
      <c r="G46" s="10" t="s">
        <v>142</v>
      </c>
      <c r="H46" s="20" t="s">
        <v>143</v>
      </c>
      <c r="I46" s="20" t="s">
        <v>144</v>
      </c>
      <c r="J46" s="10" t="s">
        <v>145</v>
      </c>
    </row>
    <row r="47" spans="1:10">
      <c r="A47" s="9">
        <v>29</v>
      </c>
      <c r="B47" s="19" t="s">
        <v>40</v>
      </c>
      <c r="C47" s="36">
        <v>1.5679856297999999E-2</v>
      </c>
      <c r="D47" s="10">
        <v>52797.96</v>
      </c>
      <c r="E47" s="10">
        <v>170.51</v>
      </c>
      <c r="F47" s="10">
        <v>52968.47</v>
      </c>
      <c r="G47" s="10" t="s">
        <v>142</v>
      </c>
      <c r="H47" s="20" t="s">
        <v>143</v>
      </c>
      <c r="I47" s="20" t="s">
        <v>148</v>
      </c>
      <c r="J47" s="10" t="s">
        <v>145</v>
      </c>
    </row>
    <row r="48" spans="1:10">
      <c r="A48" s="9">
        <v>30</v>
      </c>
      <c r="B48" s="19" t="s">
        <v>41</v>
      </c>
      <c r="C48" s="36">
        <v>3.3223294189999998E-3</v>
      </c>
      <c r="D48" s="10">
        <v>11187.11</v>
      </c>
      <c r="E48" s="10">
        <v>36.130000000000003</v>
      </c>
      <c r="F48" s="10">
        <v>11223.24</v>
      </c>
      <c r="G48" s="10" t="s">
        <v>149</v>
      </c>
      <c r="H48" s="20" t="s">
        <v>150</v>
      </c>
      <c r="I48" s="20" t="s">
        <v>150</v>
      </c>
      <c r="J48" s="10" t="s">
        <v>150</v>
      </c>
    </row>
    <row r="49" spans="1:10">
      <c r="A49" s="9">
        <v>31</v>
      </c>
      <c r="B49" s="19" t="s">
        <v>42</v>
      </c>
      <c r="C49" s="36">
        <v>2.7454332795000001E-2</v>
      </c>
      <c r="D49" s="10">
        <v>92445.55</v>
      </c>
      <c r="E49" s="10">
        <v>298.55</v>
      </c>
      <c r="F49" s="10">
        <v>92744.1</v>
      </c>
      <c r="G49" s="10" t="s">
        <v>149</v>
      </c>
      <c r="H49" s="20" t="s">
        <v>150</v>
      </c>
      <c r="I49" s="20" t="s">
        <v>150</v>
      </c>
      <c r="J49" s="10" t="s">
        <v>150</v>
      </c>
    </row>
    <row r="50" spans="1:10">
      <c r="A50" s="9">
        <v>32</v>
      </c>
      <c r="B50" s="19" t="s">
        <v>43</v>
      </c>
      <c r="C50" s="36">
        <v>1.7533180819999999E-3</v>
      </c>
      <c r="D50" s="10">
        <v>5903.86</v>
      </c>
      <c r="E50" s="10">
        <v>19.07</v>
      </c>
      <c r="F50" s="10">
        <v>5922.9299999999994</v>
      </c>
      <c r="G50" s="10" t="s">
        <v>142</v>
      </c>
      <c r="H50" s="20" t="s">
        <v>143</v>
      </c>
      <c r="I50" s="20" t="s">
        <v>147</v>
      </c>
      <c r="J50" s="10" t="s">
        <v>145</v>
      </c>
    </row>
    <row r="51" spans="1:10">
      <c r="A51" s="9">
        <v>33</v>
      </c>
      <c r="B51" s="19" t="s">
        <v>44</v>
      </c>
      <c r="C51" s="36">
        <v>5.2846353239999998E-3</v>
      </c>
      <c r="D51" s="10">
        <v>17794.68</v>
      </c>
      <c r="E51" s="10">
        <v>57.47</v>
      </c>
      <c r="F51" s="10">
        <v>17852.150000000001</v>
      </c>
      <c r="G51" s="10" t="s">
        <v>142</v>
      </c>
      <c r="H51" s="20" t="s">
        <v>143</v>
      </c>
      <c r="I51" s="20" t="s">
        <v>144</v>
      </c>
      <c r="J51" s="10" t="s">
        <v>145</v>
      </c>
    </row>
    <row r="52" spans="1:10">
      <c r="A52" s="9">
        <v>34</v>
      </c>
      <c r="B52" s="19" t="s">
        <v>45</v>
      </c>
      <c r="C52" s="36">
        <v>3.2854680699999999E-3</v>
      </c>
      <c r="D52" s="10">
        <v>11062.99</v>
      </c>
      <c r="E52" s="10">
        <v>35.729999999999997</v>
      </c>
      <c r="F52" s="10">
        <v>11098.72</v>
      </c>
      <c r="G52" s="10" t="s">
        <v>149</v>
      </c>
      <c r="H52" s="20" t="s">
        <v>150</v>
      </c>
      <c r="I52" s="20" t="s">
        <v>150</v>
      </c>
      <c r="J52" s="10" t="s">
        <v>150</v>
      </c>
    </row>
    <row r="53" spans="1:10">
      <c r="A53" s="9">
        <v>35</v>
      </c>
      <c r="B53" s="19" t="s">
        <v>46</v>
      </c>
      <c r="C53" s="36">
        <v>2.1071870339999998E-3</v>
      </c>
      <c r="D53" s="10">
        <v>7095.42</v>
      </c>
      <c r="E53" s="10">
        <v>22.91</v>
      </c>
      <c r="F53" s="10">
        <v>7118.33</v>
      </c>
      <c r="G53" s="10" t="s">
        <v>149</v>
      </c>
      <c r="H53" s="20" t="s">
        <v>150</v>
      </c>
      <c r="I53" s="20" t="s">
        <v>150</v>
      </c>
      <c r="J53" s="10" t="s">
        <v>150</v>
      </c>
    </row>
    <row r="54" spans="1:10">
      <c r="A54" s="9">
        <v>36</v>
      </c>
      <c r="B54" s="19" t="s">
        <v>47</v>
      </c>
      <c r="C54" s="36">
        <v>2.0478883419999998E-3</v>
      </c>
      <c r="D54" s="10">
        <v>6895.75</v>
      </c>
      <c r="E54" s="10">
        <v>22.27</v>
      </c>
      <c r="F54" s="10">
        <v>6918.02</v>
      </c>
      <c r="G54" s="10" t="s">
        <v>142</v>
      </c>
      <c r="H54" s="20" t="s">
        <v>143</v>
      </c>
      <c r="I54" s="20" t="s">
        <v>151</v>
      </c>
      <c r="J54" s="10" t="s">
        <v>145</v>
      </c>
    </row>
    <row r="55" spans="1:10">
      <c r="A55" s="9">
        <v>37</v>
      </c>
      <c r="B55" s="19" t="s">
        <v>48</v>
      </c>
      <c r="C55" s="36">
        <v>3.578435662E-3</v>
      </c>
      <c r="D55" s="10">
        <v>12049.48</v>
      </c>
      <c r="E55" s="10">
        <v>38.909999999999997</v>
      </c>
      <c r="F55" s="10">
        <v>12088.39</v>
      </c>
      <c r="G55" s="10" t="s">
        <v>149</v>
      </c>
      <c r="H55" s="20" t="s">
        <v>150</v>
      </c>
      <c r="I55" s="20" t="s">
        <v>150</v>
      </c>
      <c r="J55" s="10" t="s">
        <v>150</v>
      </c>
    </row>
    <row r="56" spans="1:10">
      <c r="A56" s="9">
        <v>38</v>
      </c>
      <c r="B56" s="19" t="s">
        <v>49</v>
      </c>
      <c r="C56" s="36">
        <v>3.2309773800000001E-3</v>
      </c>
      <c r="D56" s="10">
        <v>10879.5</v>
      </c>
      <c r="E56" s="10">
        <v>35.14</v>
      </c>
      <c r="F56" s="10">
        <v>10914.64</v>
      </c>
      <c r="G56" s="10" t="s">
        <v>149</v>
      </c>
      <c r="H56" s="20" t="s">
        <v>150</v>
      </c>
      <c r="I56" s="20" t="s">
        <v>150</v>
      </c>
      <c r="J56" s="10" t="s">
        <v>150</v>
      </c>
    </row>
    <row r="57" spans="1:10">
      <c r="A57" s="9">
        <v>39</v>
      </c>
      <c r="B57" s="19" t="s">
        <v>50</v>
      </c>
      <c r="C57" s="36">
        <v>2.3084820529999999E-3</v>
      </c>
      <c r="D57" s="10">
        <v>7773.23</v>
      </c>
      <c r="E57" s="10">
        <v>25.1</v>
      </c>
      <c r="F57" s="10">
        <v>7798.33</v>
      </c>
      <c r="G57" s="10" t="s">
        <v>149</v>
      </c>
      <c r="H57" s="20" t="s">
        <v>150</v>
      </c>
      <c r="I57" s="20" t="s">
        <v>150</v>
      </c>
      <c r="J57" s="10" t="s">
        <v>150</v>
      </c>
    </row>
    <row r="58" spans="1:10">
      <c r="A58" s="9">
        <v>40</v>
      </c>
      <c r="B58" s="19" t="s">
        <v>51</v>
      </c>
      <c r="C58" s="36">
        <v>3.501828163E-3</v>
      </c>
      <c r="D58" s="10">
        <v>11791.52</v>
      </c>
      <c r="E58" s="10">
        <v>38.08</v>
      </c>
      <c r="F58" s="10">
        <v>11829.6</v>
      </c>
      <c r="G58" s="10" t="s">
        <v>142</v>
      </c>
      <c r="H58" s="20" t="s">
        <v>143</v>
      </c>
      <c r="I58" s="20" t="s">
        <v>144</v>
      </c>
      <c r="J58" s="10" t="s">
        <v>145</v>
      </c>
    </row>
    <row r="59" spans="1:10">
      <c r="A59" s="9">
        <v>41</v>
      </c>
      <c r="B59" s="19" t="s">
        <v>52</v>
      </c>
      <c r="C59" s="36">
        <v>1.9010840120000001E-3</v>
      </c>
      <c r="D59" s="10">
        <v>6401.42</v>
      </c>
      <c r="E59" s="10">
        <v>20.67</v>
      </c>
      <c r="F59" s="10">
        <v>6422.09</v>
      </c>
      <c r="G59" s="10" t="s">
        <v>142</v>
      </c>
      <c r="H59" s="20" t="s">
        <v>143</v>
      </c>
      <c r="I59" s="20" t="s">
        <v>151</v>
      </c>
      <c r="J59" s="10" t="s">
        <v>145</v>
      </c>
    </row>
    <row r="60" spans="1:10">
      <c r="A60" s="9">
        <v>42</v>
      </c>
      <c r="B60" s="19" t="s">
        <v>53</v>
      </c>
      <c r="C60" s="36">
        <v>4.4913149849999997E-3</v>
      </c>
      <c r="D60" s="10">
        <v>15123.37</v>
      </c>
      <c r="E60" s="10">
        <v>48.84</v>
      </c>
      <c r="F60" s="10">
        <v>15172.210000000001</v>
      </c>
      <c r="G60" s="10" t="s">
        <v>142</v>
      </c>
      <c r="H60" s="20" t="s">
        <v>143</v>
      </c>
      <c r="I60" s="20" t="s">
        <v>144</v>
      </c>
      <c r="J60" s="10" t="s">
        <v>145</v>
      </c>
    </row>
    <row r="61" spans="1:10">
      <c r="A61" s="9">
        <v>43</v>
      </c>
      <c r="B61" s="19" t="s">
        <v>54</v>
      </c>
      <c r="C61" s="36">
        <v>6.1782826389999998E-3</v>
      </c>
      <c r="D61" s="10">
        <v>20803.810000000001</v>
      </c>
      <c r="E61" s="10">
        <v>67.19</v>
      </c>
      <c r="F61" s="10">
        <v>20871</v>
      </c>
      <c r="G61" s="10" t="s">
        <v>142</v>
      </c>
      <c r="H61" s="20" t="s">
        <v>143</v>
      </c>
      <c r="I61" s="20" t="s">
        <v>148</v>
      </c>
      <c r="J61" s="10" t="s">
        <v>145</v>
      </c>
    </row>
    <row r="62" spans="1:10">
      <c r="A62" s="9">
        <v>44</v>
      </c>
      <c r="B62" s="19" t="s">
        <v>55</v>
      </c>
      <c r="C62" s="36">
        <v>4.4512483020000002E-3</v>
      </c>
      <c r="D62" s="10">
        <v>14988.46</v>
      </c>
      <c r="E62" s="10">
        <v>48.41</v>
      </c>
      <c r="F62" s="10">
        <v>15036.869999999999</v>
      </c>
      <c r="G62" s="10" t="s">
        <v>142</v>
      </c>
      <c r="H62" s="20" t="s">
        <v>143</v>
      </c>
      <c r="I62" s="20" t="s">
        <v>151</v>
      </c>
      <c r="J62" s="10" t="s">
        <v>145</v>
      </c>
    </row>
    <row r="63" spans="1:10">
      <c r="A63" s="9">
        <v>45</v>
      </c>
      <c r="B63" s="19" t="s">
        <v>56</v>
      </c>
      <c r="C63" s="36">
        <v>1.714212999E-3</v>
      </c>
      <c r="D63" s="10">
        <v>5772.18</v>
      </c>
      <c r="E63" s="10">
        <v>18.64</v>
      </c>
      <c r="F63" s="10">
        <v>5790.8200000000006</v>
      </c>
      <c r="G63" s="10" t="s">
        <v>142</v>
      </c>
      <c r="H63" s="20" t="s">
        <v>143</v>
      </c>
      <c r="I63" s="20" t="s">
        <v>148</v>
      </c>
      <c r="J63" s="10" t="s">
        <v>145</v>
      </c>
    </row>
    <row r="64" spans="1:10">
      <c r="A64" s="9">
        <v>46</v>
      </c>
      <c r="B64" s="19" t="s">
        <v>57</v>
      </c>
      <c r="C64" s="36">
        <v>1.9296114909999999E-3</v>
      </c>
      <c r="D64" s="10">
        <v>6497.48</v>
      </c>
      <c r="E64" s="10">
        <v>20.98</v>
      </c>
      <c r="F64" s="10">
        <v>6518.4599999999991</v>
      </c>
      <c r="G64" s="10" t="s">
        <v>142</v>
      </c>
      <c r="H64" s="20" t="s">
        <v>143</v>
      </c>
      <c r="I64" s="20" t="s">
        <v>144</v>
      </c>
      <c r="J64" s="10" t="s">
        <v>145</v>
      </c>
    </row>
    <row r="65" spans="1:10">
      <c r="A65" s="9">
        <v>47</v>
      </c>
      <c r="B65" s="19" t="s">
        <v>58</v>
      </c>
      <c r="C65" s="36">
        <v>1.6805569849999999E-3</v>
      </c>
      <c r="D65" s="10">
        <v>5658.85</v>
      </c>
      <c r="E65" s="10">
        <v>-5658.85</v>
      </c>
      <c r="F65" s="10">
        <v>0</v>
      </c>
      <c r="G65" s="10" t="s">
        <v>142</v>
      </c>
      <c r="H65" s="20" t="s">
        <v>143</v>
      </c>
      <c r="I65" s="20" t="s">
        <v>147</v>
      </c>
      <c r="J65" s="10" t="s">
        <v>145</v>
      </c>
    </row>
    <row r="66" spans="1:10">
      <c r="A66" s="9">
        <v>48</v>
      </c>
      <c r="B66" s="19" t="s">
        <v>59</v>
      </c>
      <c r="C66" s="36">
        <v>2.6585046020000001E-3</v>
      </c>
      <c r="D66" s="10">
        <v>8951.84</v>
      </c>
      <c r="E66" s="10">
        <v>28.91</v>
      </c>
      <c r="F66" s="10">
        <v>8980.75</v>
      </c>
      <c r="G66" s="10" t="s">
        <v>149</v>
      </c>
      <c r="H66" s="20" t="s">
        <v>150</v>
      </c>
      <c r="I66" s="20" t="s">
        <v>150</v>
      </c>
      <c r="J66" s="10" t="s">
        <v>150</v>
      </c>
    </row>
    <row r="67" spans="1:10">
      <c r="A67" s="9">
        <v>49</v>
      </c>
      <c r="B67" s="19" t="s">
        <v>60</v>
      </c>
      <c r="C67" s="36">
        <v>5.4904178120000003E-3</v>
      </c>
      <c r="D67" s="10">
        <v>18487.599999999999</v>
      </c>
      <c r="E67" s="10">
        <v>59.71</v>
      </c>
      <c r="F67" s="10">
        <v>18547.309999999998</v>
      </c>
      <c r="G67" s="10" t="s">
        <v>149</v>
      </c>
      <c r="H67" s="20" t="s">
        <v>150</v>
      </c>
      <c r="I67" s="20" t="s">
        <v>150</v>
      </c>
      <c r="J67" s="10" t="s">
        <v>150</v>
      </c>
    </row>
    <row r="68" spans="1:10">
      <c r="A68" s="9">
        <v>50</v>
      </c>
      <c r="B68" s="19" t="s">
        <v>61</v>
      </c>
      <c r="C68" s="36">
        <v>1.6780568235000001E-2</v>
      </c>
      <c r="D68" s="10">
        <v>56504.33</v>
      </c>
      <c r="E68" s="10">
        <v>182.48</v>
      </c>
      <c r="F68" s="10">
        <v>56686.810000000005</v>
      </c>
      <c r="G68" s="10" t="s">
        <v>142</v>
      </c>
      <c r="H68" s="20" t="s">
        <v>143</v>
      </c>
      <c r="I68" s="20" t="s">
        <v>148</v>
      </c>
      <c r="J68" s="10" t="s">
        <v>145</v>
      </c>
    </row>
    <row r="69" spans="1:10">
      <c r="A69" s="9">
        <v>51</v>
      </c>
      <c r="B69" s="19" t="s">
        <v>62</v>
      </c>
      <c r="C69" s="36">
        <v>5.7282536469999996E-3</v>
      </c>
      <c r="D69" s="10">
        <v>19288.45</v>
      </c>
      <c r="E69" s="10">
        <v>62.29</v>
      </c>
      <c r="F69" s="10">
        <v>19350.740000000002</v>
      </c>
      <c r="G69" s="10" t="s">
        <v>149</v>
      </c>
      <c r="H69" s="20" t="s">
        <v>150</v>
      </c>
      <c r="I69" s="20" t="s">
        <v>150</v>
      </c>
      <c r="J69" s="10" t="s">
        <v>150</v>
      </c>
    </row>
    <row r="70" spans="1:10">
      <c r="A70" s="9">
        <v>52</v>
      </c>
      <c r="B70" s="19" t="s">
        <v>63</v>
      </c>
      <c r="C70" s="36">
        <v>3.8223936862999998E-2</v>
      </c>
      <c r="D70" s="10">
        <v>128709.47</v>
      </c>
      <c r="E70" s="10">
        <v>415.67</v>
      </c>
      <c r="F70" s="10">
        <v>129125.14</v>
      </c>
      <c r="G70" s="10" t="s">
        <v>142</v>
      </c>
      <c r="H70" s="20" t="s">
        <v>143</v>
      </c>
      <c r="I70" s="20" t="s">
        <v>144</v>
      </c>
      <c r="J70" s="10" t="s">
        <v>145</v>
      </c>
    </row>
    <row r="71" spans="1:10">
      <c r="A71" s="9">
        <v>53</v>
      </c>
      <c r="B71" s="19" t="s">
        <v>64</v>
      </c>
      <c r="C71" s="36">
        <v>3.8848656599999999E-3</v>
      </c>
      <c r="D71" s="10">
        <v>13081.31</v>
      </c>
      <c r="E71" s="10">
        <v>42.25</v>
      </c>
      <c r="F71" s="10">
        <v>13123.56</v>
      </c>
      <c r="G71" s="10" t="s">
        <v>142</v>
      </c>
      <c r="H71" s="20" t="s">
        <v>143</v>
      </c>
      <c r="I71" s="20" t="s">
        <v>151</v>
      </c>
      <c r="J71" s="10" t="s">
        <v>145</v>
      </c>
    </row>
    <row r="72" spans="1:10">
      <c r="A72" s="9">
        <v>54</v>
      </c>
      <c r="B72" s="19" t="s">
        <v>65</v>
      </c>
      <c r="C72" s="36">
        <v>1.9802557790000001E-3</v>
      </c>
      <c r="D72" s="10">
        <v>6668.01</v>
      </c>
      <c r="E72" s="10">
        <v>21.53</v>
      </c>
      <c r="F72" s="10">
        <v>6689.54</v>
      </c>
      <c r="G72" s="10" t="s">
        <v>142</v>
      </c>
      <c r="H72" s="20" t="s">
        <v>143</v>
      </c>
      <c r="I72" s="20" t="s">
        <v>151</v>
      </c>
      <c r="J72" s="10" t="s">
        <v>145</v>
      </c>
    </row>
    <row r="73" spans="1:10">
      <c r="A73" s="9">
        <v>55</v>
      </c>
      <c r="B73" s="19" t="s">
        <v>66</v>
      </c>
      <c r="C73" s="36">
        <v>3.4822756210000001E-3</v>
      </c>
      <c r="D73" s="10">
        <v>11725.69</v>
      </c>
      <c r="E73" s="10">
        <v>37.869999999999997</v>
      </c>
      <c r="F73" s="10">
        <v>11763.560000000001</v>
      </c>
      <c r="G73" s="10" t="s">
        <v>149</v>
      </c>
      <c r="H73" s="20" t="s">
        <v>150</v>
      </c>
      <c r="I73" s="20" t="s">
        <v>150</v>
      </c>
      <c r="J73" s="10" t="s">
        <v>150</v>
      </c>
    </row>
    <row r="74" spans="1:10">
      <c r="A74" s="9">
        <v>56</v>
      </c>
      <c r="B74" s="19" t="s">
        <v>67</v>
      </c>
      <c r="C74" s="36">
        <v>1.4586837165E-2</v>
      </c>
      <c r="D74" s="10">
        <v>49117.5</v>
      </c>
      <c r="E74" s="10">
        <v>158.63</v>
      </c>
      <c r="F74" s="10">
        <v>49276.13</v>
      </c>
      <c r="G74" s="10" t="s">
        <v>142</v>
      </c>
      <c r="H74" s="20" t="s">
        <v>143</v>
      </c>
      <c r="I74" s="20" t="s">
        <v>144</v>
      </c>
      <c r="J74" s="10" t="s">
        <v>145</v>
      </c>
    </row>
    <row r="75" spans="1:10">
      <c r="A75" s="9">
        <v>57</v>
      </c>
      <c r="B75" s="19" t="s">
        <v>68</v>
      </c>
      <c r="C75" s="36">
        <v>7.3285811041000001E-2</v>
      </c>
      <c r="D75" s="10">
        <v>246771.5</v>
      </c>
      <c r="E75" s="10">
        <v>796.95</v>
      </c>
      <c r="F75" s="10">
        <v>247568.45</v>
      </c>
      <c r="G75" s="10" t="s">
        <v>149</v>
      </c>
      <c r="H75" s="20" t="s">
        <v>150</v>
      </c>
      <c r="I75" s="20" t="s">
        <v>150</v>
      </c>
      <c r="J75" s="10" t="s">
        <v>150</v>
      </c>
    </row>
    <row r="76" spans="1:10">
      <c r="A76" s="9">
        <v>58</v>
      </c>
      <c r="B76" s="19" t="s">
        <v>69</v>
      </c>
      <c r="C76" s="36">
        <v>3.3588702349999998E-3</v>
      </c>
      <c r="D76" s="10">
        <v>11310.15</v>
      </c>
      <c r="E76" s="10">
        <v>36.53</v>
      </c>
      <c r="F76" s="10">
        <v>11346.68</v>
      </c>
      <c r="G76" s="10" t="s">
        <v>149</v>
      </c>
      <c r="H76" s="20" t="s">
        <v>150</v>
      </c>
      <c r="I76" s="20" t="s">
        <v>150</v>
      </c>
      <c r="J76" s="10" t="s">
        <v>150</v>
      </c>
    </row>
    <row r="77" spans="1:10">
      <c r="A77" s="9">
        <v>59</v>
      </c>
      <c r="B77" s="19" t="s">
        <v>70</v>
      </c>
      <c r="C77" s="36">
        <v>3.3005331429999999E-3</v>
      </c>
      <c r="D77" s="10">
        <v>11113.71</v>
      </c>
      <c r="E77" s="10">
        <v>35.89</v>
      </c>
      <c r="F77" s="10">
        <v>11149.599999999999</v>
      </c>
      <c r="G77" s="10" t="s">
        <v>149</v>
      </c>
      <c r="H77" s="20" t="s">
        <v>150</v>
      </c>
      <c r="I77" s="20" t="s">
        <v>150</v>
      </c>
      <c r="J77" s="10" t="s">
        <v>150</v>
      </c>
    </row>
    <row r="78" spans="1:10">
      <c r="A78" s="9">
        <v>60</v>
      </c>
      <c r="B78" s="19" t="s">
        <v>71</v>
      </c>
      <c r="C78" s="36">
        <v>1.619335092E-3</v>
      </c>
      <c r="D78" s="10">
        <v>5452.7</v>
      </c>
      <c r="E78" s="10">
        <v>17.61</v>
      </c>
      <c r="F78" s="10">
        <v>5470.3099999999995</v>
      </c>
      <c r="G78" s="10" t="s">
        <v>142</v>
      </c>
      <c r="H78" s="20" t="s">
        <v>143</v>
      </c>
      <c r="I78" s="20" t="s">
        <v>148</v>
      </c>
      <c r="J78" s="10" t="s">
        <v>145</v>
      </c>
    </row>
    <row r="79" spans="1:10">
      <c r="A79" s="9">
        <v>61</v>
      </c>
      <c r="B79" s="19" t="s">
        <v>72</v>
      </c>
      <c r="C79" s="36">
        <v>4.031349456E-3</v>
      </c>
      <c r="D79" s="10">
        <v>13574.55</v>
      </c>
      <c r="E79" s="10">
        <v>43.84</v>
      </c>
      <c r="F79" s="10">
        <v>13618.39</v>
      </c>
      <c r="G79" s="10" t="s">
        <v>142</v>
      </c>
      <c r="H79" s="20" t="s">
        <v>143</v>
      </c>
      <c r="I79" s="20" t="s">
        <v>151</v>
      </c>
      <c r="J79" s="10" t="s">
        <v>145</v>
      </c>
    </row>
    <row r="80" spans="1:10">
      <c r="A80" s="9">
        <v>62</v>
      </c>
      <c r="B80" s="19" t="s">
        <v>73</v>
      </c>
      <c r="C80" s="36">
        <v>7.1619998599999997E-3</v>
      </c>
      <c r="D80" s="10">
        <v>24116.23</v>
      </c>
      <c r="E80" s="10">
        <v>77.88</v>
      </c>
      <c r="F80" s="10">
        <v>24194.11</v>
      </c>
      <c r="G80" s="10" t="s">
        <v>142</v>
      </c>
      <c r="H80" s="20" t="s">
        <v>143</v>
      </c>
      <c r="I80" s="20" t="s">
        <v>144</v>
      </c>
      <c r="J80" s="10" t="s">
        <v>145</v>
      </c>
    </row>
    <row r="81" spans="1:10">
      <c r="A81" s="9">
        <v>63</v>
      </c>
      <c r="B81" s="19" t="s">
        <v>74</v>
      </c>
      <c r="C81" s="36">
        <v>1.1788259436000001E-2</v>
      </c>
      <c r="D81" s="10">
        <v>39693.99</v>
      </c>
      <c r="E81" s="10">
        <v>128.19</v>
      </c>
      <c r="F81" s="10">
        <v>39822.18</v>
      </c>
      <c r="G81" s="10" t="s">
        <v>142</v>
      </c>
      <c r="H81" s="20" t="s">
        <v>143</v>
      </c>
      <c r="I81" s="20" t="s">
        <v>144</v>
      </c>
      <c r="J81" s="10" t="s">
        <v>145</v>
      </c>
    </row>
    <row r="82" spans="1:10">
      <c r="A82" s="9">
        <v>64</v>
      </c>
      <c r="B82" s="19" t="s">
        <v>75</v>
      </c>
      <c r="C82" s="36">
        <v>1.0363488161E-2</v>
      </c>
      <c r="D82" s="10">
        <v>34896.43</v>
      </c>
      <c r="E82" s="10">
        <v>112.7</v>
      </c>
      <c r="F82" s="10">
        <v>35009.129999999997</v>
      </c>
      <c r="G82" s="10" t="s">
        <v>149</v>
      </c>
      <c r="H82" s="20" t="s">
        <v>150</v>
      </c>
      <c r="I82" s="20" t="s">
        <v>150</v>
      </c>
      <c r="J82" s="10" t="s">
        <v>150</v>
      </c>
    </row>
    <row r="83" spans="1:10">
      <c r="A83" s="9">
        <v>65</v>
      </c>
      <c r="B83" s="19" t="s">
        <v>76</v>
      </c>
      <c r="C83" s="36">
        <v>4.9471135799999998E-3</v>
      </c>
      <c r="D83" s="10">
        <v>16658.16</v>
      </c>
      <c r="E83" s="10">
        <v>53.8</v>
      </c>
      <c r="F83" s="10">
        <v>16711.96</v>
      </c>
      <c r="G83" s="10" t="s">
        <v>142</v>
      </c>
      <c r="H83" s="20" t="s">
        <v>143</v>
      </c>
      <c r="I83" s="20" t="s">
        <v>148</v>
      </c>
      <c r="J83" s="10" t="s">
        <v>145</v>
      </c>
    </row>
    <row r="84" spans="1:10">
      <c r="A84" s="9">
        <v>66</v>
      </c>
      <c r="B84" s="19" t="s">
        <v>77</v>
      </c>
      <c r="C84" s="36">
        <v>1.8946733430000001E-3</v>
      </c>
      <c r="D84" s="10">
        <v>6379.83</v>
      </c>
      <c r="E84" s="10">
        <v>20.6</v>
      </c>
      <c r="F84" s="10">
        <v>6400.43</v>
      </c>
      <c r="G84" s="10" t="s">
        <v>142</v>
      </c>
      <c r="H84" s="20" t="s">
        <v>143</v>
      </c>
      <c r="I84" s="20" t="s">
        <v>144</v>
      </c>
      <c r="J84" s="10" t="s">
        <v>145</v>
      </c>
    </row>
    <row r="85" spans="1:10">
      <c r="A85" s="9">
        <v>67</v>
      </c>
      <c r="B85" s="19" t="s">
        <v>78</v>
      </c>
      <c r="C85" s="36">
        <v>4.4576589709999998E-3</v>
      </c>
      <c r="D85" s="10">
        <v>15010.04</v>
      </c>
      <c r="E85" s="10">
        <v>48.48</v>
      </c>
      <c r="F85" s="10">
        <v>15058.52</v>
      </c>
      <c r="G85" s="10" t="s">
        <v>149</v>
      </c>
      <c r="H85" s="20" t="s">
        <v>150</v>
      </c>
      <c r="I85" s="20" t="s">
        <v>150</v>
      </c>
      <c r="J85" s="10" t="s">
        <v>150</v>
      </c>
    </row>
    <row r="86" spans="1:10">
      <c r="A86" s="9">
        <v>68</v>
      </c>
      <c r="B86" s="19" t="s">
        <v>79</v>
      </c>
      <c r="C86" s="36">
        <v>2.157510788E-3</v>
      </c>
      <c r="D86" s="10">
        <v>7264.87</v>
      </c>
      <c r="E86" s="10">
        <v>23.46</v>
      </c>
      <c r="F86" s="10">
        <v>7288.33</v>
      </c>
      <c r="G86" s="10" t="s">
        <v>142</v>
      </c>
      <c r="H86" s="20" t="s">
        <v>143</v>
      </c>
      <c r="I86" s="20" t="s">
        <v>144</v>
      </c>
      <c r="J86" s="10" t="s">
        <v>145</v>
      </c>
    </row>
    <row r="87" spans="1:10">
      <c r="A87" s="9">
        <v>69</v>
      </c>
      <c r="B87" s="19" t="s">
        <v>80</v>
      </c>
      <c r="C87" s="36">
        <v>5.3089958680000004E-3</v>
      </c>
      <c r="D87" s="10">
        <v>17876.71</v>
      </c>
      <c r="E87" s="10">
        <v>57.73</v>
      </c>
      <c r="F87" s="10">
        <v>17934.439999999999</v>
      </c>
      <c r="G87" s="10" t="s">
        <v>142</v>
      </c>
      <c r="H87" s="20" t="s">
        <v>143</v>
      </c>
      <c r="I87" s="20" t="s">
        <v>144</v>
      </c>
      <c r="J87" s="10" t="s">
        <v>145</v>
      </c>
    </row>
    <row r="88" spans="1:10">
      <c r="A88" s="9">
        <v>70</v>
      </c>
      <c r="B88" s="19" t="s">
        <v>81</v>
      </c>
      <c r="C88" s="36">
        <v>1.0607414131E-2</v>
      </c>
      <c r="D88" s="10">
        <v>35717.79</v>
      </c>
      <c r="E88" s="10">
        <v>115.35</v>
      </c>
      <c r="F88" s="10">
        <v>35833.14</v>
      </c>
      <c r="G88" s="10" t="s">
        <v>142</v>
      </c>
      <c r="H88" s="20" t="s">
        <v>143</v>
      </c>
      <c r="I88" s="20" t="s">
        <v>151</v>
      </c>
      <c r="J88" s="10" t="s">
        <v>145</v>
      </c>
    </row>
    <row r="89" spans="1:10">
      <c r="A89" s="9">
        <v>71</v>
      </c>
      <c r="B89" s="19" t="s">
        <v>82</v>
      </c>
      <c r="C89" s="36">
        <v>2.348228203E-3</v>
      </c>
      <c r="D89" s="10">
        <v>7907.07</v>
      </c>
      <c r="E89" s="10">
        <v>25.54</v>
      </c>
      <c r="F89" s="10">
        <v>7932.61</v>
      </c>
      <c r="G89" s="10" t="s">
        <v>142</v>
      </c>
      <c r="H89" s="20" t="s">
        <v>143</v>
      </c>
      <c r="I89" s="20" t="s">
        <v>144</v>
      </c>
      <c r="J89" s="10" t="s">
        <v>145</v>
      </c>
    </row>
    <row r="90" spans="1:10">
      <c r="A90" s="9">
        <v>72</v>
      </c>
      <c r="B90" s="19" t="s">
        <v>83</v>
      </c>
      <c r="C90" s="36">
        <v>1.453939821E-3</v>
      </c>
      <c r="D90" s="10">
        <v>4895.78</v>
      </c>
      <c r="E90" s="10">
        <v>15.81</v>
      </c>
      <c r="F90" s="10">
        <v>4911.59</v>
      </c>
      <c r="G90" s="10" t="s">
        <v>142</v>
      </c>
      <c r="H90" s="20" t="s">
        <v>143</v>
      </c>
      <c r="I90" s="20" t="s">
        <v>151</v>
      </c>
      <c r="J90" s="10" t="s">
        <v>145</v>
      </c>
    </row>
    <row r="91" spans="1:10">
      <c r="A91" s="9">
        <v>73</v>
      </c>
      <c r="B91" s="19" t="s">
        <v>84</v>
      </c>
      <c r="C91" s="36">
        <v>5.8240931549999996E-3</v>
      </c>
      <c r="D91" s="10">
        <v>19611.169999999998</v>
      </c>
      <c r="E91" s="10">
        <v>63.33</v>
      </c>
      <c r="F91" s="10">
        <v>19674.5</v>
      </c>
      <c r="G91" s="10" t="s">
        <v>149</v>
      </c>
      <c r="H91" s="20" t="s">
        <v>150</v>
      </c>
      <c r="I91" s="20" t="s">
        <v>150</v>
      </c>
      <c r="J91" s="10" t="s">
        <v>150</v>
      </c>
    </row>
    <row r="92" spans="1:10">
      <c r="A92" s="9">
        <v>74</v>
      </c>
      <c r="B92" s="19" t="s">
        <v>85</v>
      </c>
      <c r="C92" s="36">
        <v>1.6661329780000001E-3</v>
      </c>
      <c r="D92" s="10">
        <v>5610.28</v>
      </c>
      <c r="E92" s="10">
        <v>18.12</v>
      </c>
      <c r="F92" s="10">
        <v>5628.4</v>
      </c>
      <c r="G92" s="10" t="s">
        <v>149</v>
      </c>
      <c r="H92" s="20" t="s">
        <v>150</v>
      </c>
      <c r="I92" s="20" t="s">
        <v>150</v>
      </c>
      <c r="J92" s="10" t="s">
        <v>150</v>
      </c>
    </row>
    <row r="93" spans="1:10">
      <c r="A93" s="9">
        <v>75</v>
      </c>
      <c r="B93" s="19" t="s">
        <v>86</v>
      </c>
      <c r="C93" s="36">
        <v>4.4528509690000004E-3</v>
      </c>
      <c r="D93" s="10">
        <v>14993.85</v>
      </c>
      <c r="E93" s="10">
        <v>48.42</v>
      </c>
      <c r="F93" s="10">
        <v>15042.27</v>
      </c>
      <c r="G93" s="10" t="s">
        <v>142</v>
      </c>
      <c r="H93" s="20" t="s">
        <v>143</v>
      </c>
      <c r="I93" s="20" t="s">
        <v>144</v>
      </c>
      <c r="J93" s="10" t="s">
        <v>145</v>
      </c>
    </row>
    <row r="94" spans="1:10">
      <c r="A94" s="9">
        <v>76</v>
      </c>
      <c r="B94" s="19" t="s">
        <v>87</v>
      </c>
      <c r="C94" s="36">
        <v>1.1657802310000001E-3</v>
      </c>
      <c r="D94" s="10">
        <v>3925.47</v>
      </c>
      <c r="E94" s="10">
        <v>12.68</v>
      </c>
      <c r="F94" s="10">
        <v>3938.1499999999996</v>
      </c>
      <c r="G94" s="10" t="s">
        <v>142</v>
      </c>
      <c r="H94" s="20" t="s">
        <v>143</v>
      </c>
      <c r="I94" s="20" t="s">
        <v>151</v>
      </c>
      <c r="J94" s="10" t="s">
        <v>145</v>
      </c>
    </row>
    <row r="95" spans="1:10">
      <c r="A95" s="9">
        <v>77</v>
      </c>
      <c r="B95" s="19" t="s">
        <v>88</v>
      </c>
      <c r="C95" s="36">
        <v>0.22810892625000001</v>
      </c>
      <c r="D95" s="10">
        <v>768099.32</v>
      </c>
      <c r="E95" s="10">
        <v>2480.59</v>
      </c>
      <c r="F95" s="10">
        <v>770579.90999999992</v>
      </c>
      <c r="G95" s="10" t="s">
        <v>142</v>
      </c>
      <c r="H95" s="20" t="s">
        <v>143</v>
      </c>
      <c r="I95" s="20" t="s">
        <v>152</v>
      </c>
      <c r="J95" s="10" t="s">
        <v>145</v>
      </c>
    </row>
    <row r="96" spans="1:10">
      <c r="A96" s="9">
        <v>78</v>
      </c>
      <c r="B96" s="19" t="s">
        <v>89</v>
      </c>
      <c r="C96" s="36">
        <v>3.6145597841E-2</v>
      </c>
      <c r="D96" s="10">
        <v>121711.19</v>
      </c>
      <c r="E96" s="10">
        <v>393.07</v>
      </c>
      <c r="F96" s="10">
        <v>122104.26000000001</v>
      </c>
      <c r="G96" s="10" t="s">
        <v>142</v>
      </c>
      <c r="H96" s="20" t="s">
        <v>143</v>
      </c>
      <c r="I96" s="20" t="s">
        <v>144</v>
      </c>
      <c r="J96" s="10" t="s">
        <v>145</v>
      </c>
    </row>
    <row r="97" spans="1:10">
      <c r="A97" s="9">
        <v>79</v>
      </c>
      <c r="B97" s="19" t="s">
        <v>90</v>
      </c>
      <c r="C97" s="36">
        <v>4.747100695E-3</v>
      </c>
      <c r="D97" s="10">
        <v>15984.67</v>
      </c>
      <c r="E97" s="10">
        <v>51.62</v>
      </c>
      <c r="F97" s="10">
        <v>16036.29</v>
      </c>
      <c r="G97" s="10" t="s">
        <v>142</v>
      </c>
      <c r="H97" s="20" t="s">
        <v>143</v>
      </c>
      <c r="I97" s="20" t="s">
        <v>151</v>
      </c>
      <c r="J97" s="10" t="s">
        <v>145</v>
      </c>
    </row>
    <row r="98" spans="1:10">
      <c r="A98" s="9">
        <v>80</v>
      </c>
      <c r="B98" s="19" t="s">
        <v>91</v>
      </c>
      <c r="C98" s="36">
        <v>1.1959103779999999E-3</v>
      </c>
      <c r="D98" s="10">
        <v>4026.93</v>
      </c>
      <c r="E98" s="10">
        <v>13.01</v>
      </c>
      <c r="F98" s="10">
        <v>4039.94</v>
      </c>
      <c r="G98" s="10" t="s">
        <v>149</v>
      </c>
      <c r="H98" s="20" t="s">
        <v>150</v>
      </c>
      <c r="I98" s="20" t="s">
        <v>150</v>
      </c>
      <c r="J98" s="10" t="s">
        <v>150</v>
      </c>
    </row>
    <row r="99" spans="1:10">
      <c r="A99" s="9">
        <v>81</v>
      </c>
      <c r="B99" s="19" t="s">
        <v>92</v>
      </c>
      <c r="C99" s="36">
        <v>2.2007828069999999E-3</v>
      </c>
      <c r="D99" s="10">
        <v>7410.58</v>
      </c>
      <c r="E99" s="10">
        <v>23.93</v>
      </c>
      <c r="F99" s="10">
        <v>7434.51</v>
      </c>
      <c r="G99" s="10" t="s">
        <v>142</v>
      </c>
      <c r="H99" s="20" t="s">
        <v>143</v>
      </c>
      <c r="I99" s="20" t="s">
        <v>144</v>
      </c>
      <c r="J99" s="10" t="s">
        <v>145</v>
      </c>
    </row>
    <row r="100" spans="1:10">
      <c r="A100" s="9">
        <v>82</v>
      </c>
      <c r="B100" s="19" t="s">
        <v>93</v>
      </c>
      <c r="C100" s="36">
        <v>8.8614042123000003E-2</v>
      </c>
      <c r="D100" s="10">
        <v>298385.45</v>
      </c>
      <c r="E100" s="10">
        <v>963.64</v>
      </c>
      <c r="F100" s="10">
        <v>299349.09000000003</v>
      </c>
      <c r="G100" s="10" t="s">
        <v>142</v>
      </c>
      <c r="H100" s="20" t="s">
        <v>143</v>
      </c>
      <c r="I100" s="20" t="s">
        <v>144</v>
      </c>
      <c r="J100" s="10" t="s">
        <v>145</v>
      </c>
    </row>
    <row r="101" spans="1:10">
      <c r="A101" s="9">
        <v>83</v>
      </c>
      <c r="B101" s="19" t="s">
        <v>94</v>
      </c>
      <c r="C101" s="36">
        <v>2.859158555E-3</v>
      </c>
      <c r="D101" s="10">
        <v>9627.5</v>
      </c>
      <c r="E101" s="10">
        <v>31.09</v>
      </c>
      <c r="F101" s="10">
        <v>9658.59</v>
      </c>
      <c r="G101" s="10" t="s">
        <v>142</v>
      </c>
      <c r="H101" s="20" t="s">
        <v>143</v>
      </c>
      <c r="I101" s="20" t="s">
        <v>144</v>
      </c>
      <c r="J101" s="10" t="s">
        <v>145</v>
      </c>
    </row>
    <row r="102" spans="1:10">
      <c r="A102" s="9">
        <v>84</v>
      </c>
      <c r="B102" s="19" t="s">
        <v>95</v>
      </c>
      <c r="C102" s="36">
        <v>4.0967382830000001E-3</v>
      </c>
      <c r="D102" s="10">
        <v>13794.73</v>
      </c>
      <c r="E102" s="10">
        <v>44.55</v>
      </c>
      <c r="F102" s="10">
        <v>13839.279999999999</v>
      </c>
      <c r="G102" s="10" t="s">
        <v>142</v>
      </c>
      <c r="H102" s="20" t="s">
        <v>143</v>
      </c>
      <c r="I102" s="20" t="s">
        <v>144</v>
      </c>
      <c r="J102" s="10" t="s">
        <v>145</v>
      </c>
    </row>
    <row r="103" spans="1:10">
      <c r="A103" s="9">
        <v>85</v>
      </c>
      <c r="B103" s="19" t="s">
        <v>96</v>
      </c>
      <c r="C103" s="36">
        <v>2.1665177789000001E-2</v>
      </c>
      <c r="D103" s="10">
        <v>72952.03</v>
      </c>
      <c r="E103" s="10">
        <v>235.6</v>
      </c>
      <c r="F103" s="10">
        <v>73187.63</v>
      </c>
      <c r="G103" s="10" t="s">
        <v>149</v>
      </c>
      <c r="H103" s="20" t="s">
        <v>150</v>
      </c>
      <c r="I103" s="20" t="s">
        <v>150</v>
      </c>
      <c r="J103" s="10" t="s">
        <v>150</v>
      </c>
    </row>
    <row r="104" spans="1:10">
      <c r="A104" s="9">
        <v>86</v>
      </c>
      <c r="B104" s="19" t="s">
        <v>97</v>
      </c>
      <c r="C104" s="36">
        <v>3.4499017400000001E-3</v>
      </c>
      <c r="D104" s="10">
        <v>11616.67</v>
      </c>
      <c r="E104" s="10">
        <v>37.520000000000003</v>
      </c>
      <c r="F104" s="10">
        <v>11654.19</v>
      </c>
      <c r="G104" s="10" t="s">
        <v>142</v>
      </c>
      <c r="H104" s="20" t="s">
        <v>143</v>
      </c>
      <c r="I104" s="20" t="s">
        <v>148</v>
      </c>
      <c r="J104" s="10" t="s">
        <v>145</v>
      </c>
    </row>
    <row r="105" spans="1:10">
      <c r="A105" s="9">
        <v>87</v>
      </c>
      <c r="B105" s="19" t="s">
        <v>98</v>
      </c>
      <c r="C105" s="36">
        <v>1.784409829E-3</v>
      </c>
      <c r="D105" s="10">
        <v>6008.55</v>
      </c>
      <c r="E105" s="10">
        <v>19.399999999999999</v>
      </c>
      <c r="F105" s="10">
        <v>6027.95</v>
      </c>
      <c r="G105" s="10" t="s">
        <v>142</v>
      </c>
      <c r="H105" s="20" t="s">
        <v>143</v>
      </c>
      <c r="I105" s="20" t="s">
        <v>144</v>
      </c>
      <c r="J105" s="10" t="s">
        <v>145</v>
      </c>
    </row>
    <row r="106" spans="1:10">
      <c r="A106" s="9">
        <v>88</v>
      </c>
      <c r="B106" s="19" t="s">
        <v>99</v>
      </c>
      <c r="C106" s="36">
        <v>4.6297854450000004E-3</v>
      </c>
      <c r="D106" s="10">
        <v>15589.64</v>
      </c>
      <c r="E106" s="10">
        <v>50.35</v>
      </c>
      <c r="F106" s="10">
        <v>15639.99</v>
      </c>
      <c r="G106" s="10" t="s">
        <v>142</v>
      </c>
      <c r="H106" s="20" t="s">
        <v>143</v>
      </c>
      <c r="I106" s="20" t="s">
        <v>148</v>
      </c>
      <c r="J106" s="10" t="s">
        <v>145</v>
      </c>
    </row>
    <row r="107" spans="1:10">
      <c r="A107" s="9">
        <v>89</v>
      </c>
      <c r="B107" s="19" t="s">
        <v>100</v>
      </c>
      <c r="C107" s="36">
        <v>1.5254187850000001E-3</v>
      </c>
      <c r="D107" s="10">
        <v>5136.46</v>
      </c>
      <c r="E107" s="10">
        <v>16.59</v>
      </c>
      <c r="F107" s="10">
        <v>5153.05</v>
      </c>
      <c r="G107" s="10" t="s">
        <v>149</v>
      </c>
      <c r="H107" s="20" t="s">
        <v>150</v>
      </c>
      <c r="I107" s="20" t="s">
        <v>150</v>
      </c>
      <c r="J107" s="10" t="s">
        <v>150</v>
      </c>
    </row>
    <row r="108" spans="1:10">
      <c r="A108" s="9">
        <v>90</v>
      </c>
      <c r="B108" s="19" t="s">
        <v>101</v>
      </c>
      <c r="C108" s="36">
        <v>1.0026607482999999E-2</v>
      </c>
      <c r="D108" s="10">
        <v>33762.07</v>
      </c>
      <c r="E108" s="10">
        <v>109.04</v>
      </c>
      <c r="F108" s="10">
        <v>33871.11</v>
      </c>
      <c r="G108" s="10" t="s">
        <v>149</v>
      </c>
      <c r="H108" s="20" t="s">
        <v>150</v>
      </c>
      <c r="I108" s="20" t="s">
        <v>150</v>
      </c>
      <c r="J108" s="10" t="s">
        <v>150</v>
      </c>
    </row>
    <row r="109" spans="1:10">
      <c r="A109" s="9">
        <v>91</v>
      </c>
      <c r="B109" s="19" t="s">
        <v>102</v>
      </c>
      <c r="C109" s="36">
        <v>1.3316563022000001E-2</v>
      </c>
      <c r="D109" s="10">
        <v>44840.17</v>
      </c>
      <c r="E109" s="10">
        <v>144.81</v>
      </c>
      <c r="F109" s="10">
        <v>44984.979999999996</v>
      </c>
      <c r="G109" s="10" t="s">
        <v>149</v>
      </c>
      <c r="H109" s="20" t="s">
        <v>150</v>
      </c>
      <c r="I109" s="20" t="s">
        <v>150</v>
      </c>
      <c r="J109" s="10" t="s">
        <v>150</v>
      </c>
    </row>
    <row r="110" spans="1:10">
      <c r="A110" s="9">
        <v>92</v>
      </c>
      <c r="B110" s="19" t="s">
        <v>103</v>
      </c>
      <c r="C110" s="36">
        <v>5.5436263679999997E-3</v>
      </c>
      <c r="D110" s="10">
        <v>18666.759999999998</v>
      </c>
      <c r="E110" s="10">
        <v>60.28</v>
      </c>
      <c r="F110" s="10">
        <v>18727.039999999997</v>
      </c>
      <c r="G110" s="10" t="s">
        <v>149</v>
      </c>
      <c r="H110" s="20" t="s">
        <v>150</v>
      </c>
      <c r="I110" s="20" t="s">
        <v>150</v>
      </c>
      <c r="J110" s="10" t="s">
        <v>150</v>
      </c>
    </row>
    <row r="111" spans="1:10">
      <c r="A111" s="9">
        <v>93</v>
      </c>
      <c r="B111" s="19" t="s">
        <v>104</v>
      </c>
      <c r="C111" s="36">
        <v>2.4405418430000002E-3</v>
      </c>
      <c r="D111" s="10">
        <v>8217.91</v>
      </c>
      <c r="E111" s="10">
        <v>26.54</v>
      </c>
      <c r="F111" s="10">
        <v>8244.4500000000007</v>
      </c>
      <c r="G111" s="10" t="s">
        <v>149</v>
      </c>
      <c r="H111" s="20" t="s">
        <v>150</v>
      </c>
      <c r="I111" s="20" t="s">
        <v>150</v>
      </c>
      <c r="J111" s="10" t="s">
        <v>150</v>
      </c>
    </row>
    <row r="112" spans="1:10">
      <c r="A112" s="9">
        <v>94</v>
      </c>
      <c r="B112" s="19" t="s">
        <v>105</v>
      </c>
      <c r="C112" s="36">
        <v>1.5957758817000001E-2</v>
      </c>
      <c r="D112" s="10">
        <v>53733.73</v>
      </c>
      <c r="E112" s="10">
        <v>173.53</v>
      </c>
      <c r="F112" s="10">
        <v>53907.26</v>
      </c>
      <c r="G112" s="10" t="s">
        <v>142</v>
      </c>
      <c r="H112" s="20" t="s">
        <v>143</v>
      </c>
      <c r="I112" s="20" t="s">
        <v>151</v>
      </c>
      <c r="J112" s="10" t="s">
        <v>145</v>
      </c>
    </row>
    <row r="113" spans="1:10">
      <c r="A113" s="9">
        <v>95</v>
      </c>
      <c r="B113" s="19" t="s">
        <v>106</v>
      </c>
      <c r="C113" s="36">
        <v>2.3405354000000001E-3</v>
      </c>
      <c r="D113" s="10">
        <v>7881.16</v>
      </c>
      <c r="E113" s="10">
        <v>25.45</v>
      </c>
      <c r="F113" s="10">
        <v>7906.61</v>
      </c>
      <c r="G113" s="10" t="s">
        <v>142</v>
      </c>
      <c r="H113" s="20" t="s">
        <v>143</v>
      </c>
      <c r="I113" s="20" t="s">
        <v>151</v>
      </c>
      <c r="J113" s="10" t="s">
        <v>145</v>
      </c>
    </row>
    <row r="114" spans="1:10">
      <c r="A114" s="9">
        <v>96</v>
      </c>
      <c r="B114" s="19" t="s">
        <v>107</v>
      </c>
      <c r="C114" s="36">
        <v>3.6745957029999999E-3</v>
      </c>
      <c r="D114" s="10">
        <v>12373.27</v>
      </c>
      <c r="E114" s="10">
        <v>39.96</v>
      </c>
      <c r="F114" s="10">
        <v>12413.23</v>
      </c>
      <c r="G114" s="10" t="s">
        <v>142</v>
      </c>
      <c r="H114" s="20" t="s">
        <v>143</v>
      </c>
      <c r="I114" s="20" t="s">
        <v>144</v>
      </c>
      <c r="J114" s="10" t="s">
        <v>145</v>
      </c>
    </row>
    <row r="115" spans="1:10">
      <c r="A115" s="9">
        <v>97</v>
      </c>
      <c r="B115" s="19" t="s">
        <v>108</v>
      </c>
      <c r="C115" s="36">
        <v>2.5662230163E-2</v>
      </c>
      <c r="D115" s="10">
        <v>86411.09</v>
      </c>
      <c r="E115" s="10">
        <v>279.07</v>
      </c>
      <c r="F115" s="10">
        <v>86690.16</v>
      </c>
      <c r="G115" s="10" t="s">
        <v>149</v>
      </c>
      <c r="H115" s="20" t="s">
        <v>150</v>
      </c>
      <c r="I115" s="20" t="s">
        <v>150</v>
      </c>
      <c r="J115" s="10" t="s">
        <v>150</v>
      </c>
    </row>
    <row r="116" spans="1:10">
      <c r="A116" s="9">
        <v>98</v>
      </c>
      <c r="B116" s="19" t="s">
        <v>109</v>
      </c>
      <c r="C116" s="36">
        <v>2.3456639350000002E-3</v>
      </c>
      <c r="D116" s="10">
        <v>7898.43</v>
      </c>
      <c r="E116" s="10">
        <v>25.51</v>
      </c>
      <c r="F116" s="10">
        <v>7923.9400000000005</v>
      </c>
      <c r="G116" s="10" t="s">
        <v>142</v>
      </c>
      <c r="H116" s="20" t="s">
        <v>143</v>
      </c>
      <c r="I116" s="20" t="s">
        <v>148</v>
      </c>
      <c r="J116" s="10" t="s">
        <v>145</v>
      </c>
    </row>
    <row r="117" spans="1:10">
      <c r="A117" s="9">
        <v>99</v>
      </c>
      <c r="B117" s="19" t="s">
        <v>110</v>
      </c>
      <c r="C117" s="36">
        <v>2.8104374670000001E-3</v>
      </c>
      <c r="D117" s="10">
        <v>9463.44</v>
      </c>
      <c r="E117" s="10">
        <v>30.56</v>
      </c>
      <c r="F117" s="10">
        <v>9494</v>
      </c>
      <c r="G117" s="10" t="s">
        <v>142</v>
      </c>
      <c r="H117" s="20" t="s">
        <v>143</v>
      </c>
      <c r="I117" s="20" t="s">
        <v>147</v>
      </c>
      <c r="J117" s="10" t="s">
        <v>145</v>
      </c>
    </row>
    <row r="118" spans="1:10">
      <c r="A118" s="6">
        <v>100</v>
      </c>
      <c r="B118" s="22" t="s">
        <v>111</v>
      </c>
      <c r="C118" s="37">
        <v>1</v>
      </c>
      <c r="D118" s="7">
        <v>3367247.94</v>
      </c>
      <c r="E118" s="7">
        <v>-2.0392576516314875E-12</v>
      </c>
      <c r="F118" s="7">
        <v>3367247.9399999985</v>
      </c>
    </row>
    <row r="121" spans="1:10" s="21" customFormat="1" ht="16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21" customFormat="1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21" customFormat="1" ht="16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21" customFormat="1">
      <c r="A124" s="1"/>
      <c r="B124" s="1"/>
      <c r="C124" s="1"/>
      <c r="D124" s="1"/>
      <c r="E124" s="1"/>
      <c r="F124" s="1"/>
      <c r="G124" s="1"/>
      <c r="H124" s="1"/>
      <c r="I124" s="1"/>
      <c r="J124" s="1"/>
    </row>
  </sheetData>
  <mergeCells count="5">
    <mergeCell ref="D5:E10"/>
    <mergeCell ref="C11:E11"/>
    <mergeCell ref="A17:J17"/>
    <mergeCell ref="A2:E2"/>
    <mergeCell ref="A3:E3"/>
  </mergeCells>
  <conditionalFormatting sqref="H19:J117">
    <cfRule type="expression" dxfId="40" priority="6">
      <formula>$G19="No"</formula>
    </cfRule>
  </conditionalFormatting>
  <conditionalFormatting sqref="H17:H18">
    <cfRule type="expression" dxfId="39" priority="5">
      <formula>$G17="No"</formula>
    </cfRule>
  </conditionalFormatting>
  <conditionalFormatting sqref="I17:I18">
    <cfRule type="expression" dxfId="38" priority="4">
      <formula>$G17="No"</formula>
    </cfRule>
  </conditionalFormatting>
  <conditionalFormatting sqref="J17:J18">
    <cfRule type="expression" dxfId="37" priority="3">
      <formula>$G17="No"</formula>
    </cfRule>
  </conditionalFormatting>
  <printOptions horizontalCentered="1"/>
  <pageMargins left="0.1" right="0.1" top="0.1" bottom="0.25" header="0.3" footer="0.1"/>
  <pageSetup fitToHeight="2" orientation="portrait" r:id="rId1"/>
  <headerFooter>
    <oddFooter>&amp;C&amp;8&amp;P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B4C96-14FA-4115-81A1-828D5A9DE7A0}">
  <sheetPr>
    <pageSetUpPr fitToPage="1"/>
  </sheetPr>
  <dimension ref="A1:J124"/>
  <sheetViews>
    <sheetView zoomScale="80" zoomScaleNormal="80" zoomScaleSheetLayoutView="80" workbookViewId="0">
      <pane ySplit="2" topLeftCell="A3" activePane="bottomLeft" state="frozen"/>
      <selection pane="bottomLeft" activeCell="A2" sqref="A2:E2"/>
      <selection activeCell="M1" sqref="M1"/>
    </sheetView>
  </sheetViews>
  <sheetFormatPr defaultColWidth="9" defaultRowHeight="15.75"/>
  <cols>
    <col min="1" max="1" width="4.875" style="1" bestFit="1" customWidth="1"/>
    <col min="2" max="2" width="69.625" style="1" customWidth="1"/>
    <col min="3" max="5" width="16.5" style="1" customWidth="1"/>
    <col min="6" max="6" width="15.25" style="1" customWidth="1"/>
    <col min="7" max="10" width="13.5" style="1" customWidth="1"/>
    <col min="11" max="16384" width="9" style="1"/>
  </cols>
  <sheetData>
    <row r="1" spans="1:10" ht="61.5" customHeight="1">
      <c r="A1" s="2"/>
      <c r="B1" s="2"/>
      <c r="C1" s="2"/>
      <c r="D1" s="2"/>
      <c r="E1" s="2"/>
    </row>
    <row r="2" spans="1:10" ht="36.75" customHeight="1">
      <c r="A2" s="38" t="s">
        <v>153</v>
      </c>
      <c r="B2" s="39"/>
      <c r="C2" s="39"/>
      <c r="D2" s="39"/>
      <c r="E2" s="43"/>
    </row>
    <row r="3" spans="1:10" ht="15.75" customHeight="1">
      <c r="A3" s="44" t="s">
        <v>154</v>
      </c>
      <c r="B3" s="45"/>
      <c r="C3" s="45"/>
      <c r="D3" s="45"/>
      <c r="E3" s="46"/>
    </row>
    <row r="4" spans="1:10" ht="31.5">
      <c r="A4" s="3"/>
      <c r="B4" s="4"/>
      <c r="C4" s="5" t="s">
        <v>155</v>
      </c>
      <c r="D4" s="5" t="s">
        <v>115</v>
      </c>
      <c r="E4" s="5" t="s">
        <v>11</v>
      </c>
    </row>
    <row r="5" spans="1:10" ht="16.5" customHeight="1">
      <c r="A5" s="6" t="s">
        <v>116</v>
      </c>
      <c r="B5" s="8" t="s">
        <v>117</v>
      </c>
      <c r="C5" s="7">
        <v>12336913.662874566</v>
      </c>
      <c r="D5" s="40"/>
      <c r="E5" s="40"/>
    </row>
    <row r="6" spans="1:10">
      <c r="A6" s="9">
        <v>1</v>
      </c>
      <c r="B6" s="11" t="s">
        <v>118</v>
      </c>
      <c r="C6" s="10">
        <v>0</v>
      </c>
      <c r="D6" s="40"/>
      <c r="E6" s="40"/>
    </row>
    <row r="7" spans="1:10">
      <c r="A7" s="9">
        <v>2</v>
      </c>
      <c r="B7" s="11" t="s">
        <v>119</v>
      </c>
      <c r="C7" s="10">
        <v>12336913.662874566</v>
      </c>
      <c r="D7" s="40"/>
      <c r="E7" s="40"/>
    </row>
    <row r="8" spans="1:10" ht="31.5">
      <c r="A8" s="9">
        <v>3</v>
      </c>
      <c r="B8" s="12" t="s">
        <v>120</v>
      </c>
      <c r="C8" s="10">
        <v>0</v>
      </c>
      <c r="D8" s="40"/>
      <c r="E8" s="40"/>
    </row>
    <row r="9" spans="1:10" ht="31.5">
      <c r="A9" s="9">
        <v>4</v>
      </c>
      <c r="B9" s="12" t="s">
        <v>121</v>
      </c>
      <c r="C9" s="10">
        <v>0</v>
      </c>
      <c r="D9" s="40"/>
      <c r="E9" s="40"/>
    </row>
    <row r="10" spans="1:10">
      <c r="A10" s="9">
        <v>5</v>
      </c>
      <c r="B10" s="11" t="s">
        <v>122</v>
      </c>
      <c r="C10" s="10">
        <v>0</v>
      </c>
      <c r="D10" s="40"/>
      <c r="E10" s="40"/>
    </row>
    <row r="11" spans="1:10" ht="16.5" customHeight="1">
      <c r="A11" s="6" t="s">
        <v>123</v>
      </c>
      <c r="B11" s="13" t="s">
        <v>124</v>
      </c>
      <c r="C11" s="41" t="s">
        <v>125</v>
      </c>
      <c r="D11" s="41"/>
      <c r="E11" s="41"/>
    </row>
    <row r="12" spans="1:10">
      <c r="A12" s="9">
        <v>1</v>
      </c>
      <c r="B12" s="16" t="s">
        <v>126</v>
      </c>
      <c r="C12" s="10">
        <v>6168456.7400000012</v>
      </c>
      <c r="D12" s="14">
        <v>6168456.7400000012</v>
      </c>
      <c r="E12" s="17"/>
    </row>
    <row r="13" spans="1:10">
      <c r="A13" s="9">
        <v>2</v>
      </c>
      <c r="B13" s="16" t="s">
        <v>127</v>
      </c>
      <c r="C13" s="10">
        <v>6168456.9199999981</v>
      </c>
      <c r="D13" s="17"/>
      <c r="E13" s="17"/>
    </row>
    <row r="14" spans="1:10" ht="31.5">
      <c r="A14" s="9" t="s">
        <v>128</v>
      </c>
      <c r="B14" s="16" t="s">
        <v>129</v>
      </c>
      <c r="C14" s="10">
        <v>-674525.95</v>
      </c>
      <c r="D14" s="17"/>
      <c r="E14" s="18">
        <v>674525.95</v>
      </c>
      <c r="F14" s="15"/>
      <c r="G14" s="15"/>
      <c r="H14" s="15"/>
      <c r="I14" s="15"/>
      <c r="J14" s="15"/>
    </row>
    <row r="15" spans="1:10">
      <c r="A15" s="9" t="s">
        <v>130</v>
      </c>
      <c r="B15" s="16" t="s">
        <v>131</v>
      </c>
      <c r="C15" s="10">
        <v>5493930.9699999979</v>
      </c>
      <c r="D15" s="17"/>
      <c r="E15" s="17"/>
      <c r="F15" s="15"/>
      <c r="G15" s="15"/>
      <c r="H15" s="15"/>
      <c r="I15" s="15"/>
      <c r="J15" s="15"/>
    </row>
    <row r="16" spans="1:10" s="15" customFormat="1" ht="15.75" customHeight="1">
      <c r="A16" s="9">
        <v>3</v>
      </c>
      <c r="B16" s="16" t="s">
        <v>132</v>
      </c>
      <c r="C16" s="10">
        <v>0</v>
      </c>
      <c r="D16" s="14">
        <v>0</v>
      </c>
      <c r="E16" s="17"/>
    </row>
    <row r="17" spans="1:10" ht="15.75" customHeight="1">
      <c r="A17" s="42" t="s">
        <v>133</v>
      </c>
      <c r="B17" s="42">
        <v>0</v>
      </c>
      <c r="C17" s="42" t="e">
        <v>#REF!</v>
      </c>
      <c r="D17" s="42"/>
      <c r="E17" s="42"/>
      <c r="F17" s="42"/>
      <c r="G17" s="42"/>
      <c r="H17" s="42"/>
      <c r="I17" s="42"/>
      <c r="J17" s="42"/>
    </row>
    <row r="18" spans="1:10" ht="47.25">
      <c r="A18" s="3"/>
      <c r="B18" s="4" t="s">
        <v>134</v>
      </c>
      <c r="C18" s="5" t="s">
        <v>135</v>
      </c>
      <c r="D18" s="5" t="s">
        <v>136</v>
      </c>
      <c r="E18" s="5" t="s">
        <v>137</v>
      </c>
      <c r="F18" s="5" t="s">
        <v>155</v>
      </c>
      <c r="G18" s="5" t="s">
        <v>138</v>
      </c>
      <c r="H18" s="5" t="s">
        <v>139</v>
      </c>
      <c r="I18" s="5" t="s">
        <v>140</v>
      </c>
      <c r="J18" s="5" t="s">
        <v>141</v>
      </c>
    </row>
    <row r="19" spans="1:10">
      <c r="A19" s="9">
        <v>1</v>
      </c>
      <c r="B19" s="19" t="s">
        <v>12</v>
      </c>
      <c r="C19" s="36">
        <v>2.5568954920000002E-3</v>
      </c>
      <c r="D19" s="10">
        <v>14047.41</v>
      </c>
      <c r="E19" s="10">
        <v>45.37</v>
      </c>
      <c r="F19" s="10">
        <v>14092.78</v>
      </c>
      <c r="G19" s="10" t="s">
        <v>142</v>
      </c>
      <c r="H19" s="20" t="s">
        <v>143</v>
      </c>
      <c r="I19" s="20" t="s">
        <v>144</v>
      </c>
      <c r="J19" s="10" t="s">
        <v>145</v>
      </c>
    </row>
    <row r="20" spans="1:10">
      <c r="A20" s="9">
        <v>2</v>
      </c>
      <c r="B20" s="19" t="s">
        <v>13</v>
      </c>
      <c r="C20" s="36">
        <v>1.1167386100000001E-3</v>
      </c>
      <c r="D20" s="10">
        <v>6135.28</v>
      </c>
      <c r="E20" s="10">
        <v>19.809999999999999</v>
      </c>
      <c r="F20" s="10">
        <v>6155.09</v>
      </c>
      <c r="G20" s="10" t="s">
        <v>142</v>
      </c>
      <c r="H20" s="20" t="s">
        <v>143</v>
      </c>
      <c r="I20" s="20" t="s">
        <v>144</v>
      </c>
      <c r="J20" s="10" t="s">
        <v>145</v>
      </c>
    </row>
    <row r="21" spans="1:10">
      <c r="A21" s="9">
        <v>3</v>
      </c>
      <c r="B21" s="19" t="s">
        <v>14</v>
      </c>
      <c r="C21" s="36">
        <v>4.4586205709999998E-3</v>
      </c>
      <c r="D21" s="10">
        <v>24495.35</v>
      </c>
      <c r="E21" s="10">
        <v>79.11</v>
      </c>
      <c r="F21" s="10">
        <v>24574.46</v>
      </c>
      <c r="G21" s="10" t="s">
        <v>142</v>
      </c>
      <c r="H21" s="20" t="s">
        <v>143</v>
      </c>
      <c r="I21" s="20" t="s">
        <v>146</v>
      </c>
      <c r="J21" s="10" t="s">
        <v>145</v>
      </c>
    </row>
    <row r="22" spans="1:10">
      <c r="A22" s="9">
        <v>4</v>
      </c>
      <c r="B22" s="19" t="s">
        <v>15</v>
      </c>
      <c r="C22" s="36">
        <v>5.3195734729999996E-3</v>
      </c>
      <c r="D22" s="10">
        <v>29225.37</v>
      </c>
      <c r="E22" s="10">
        <v>94.38</v>
      </c>
      <c r="F22" s="10">
        <v>29319.75</v>
      </c>
      <c r="G22" s="10" t="s">
        <v>142</v>
      </c>
      <c r="H22" s="20" t="s">
        <v>143</v>
      </c>
      <c r="I22" s="20" t="s">
        <v>147</v>
      </c>
      <c r="J22" s="10" t="s">
        <v>145</v>
      </c>
    </row>
    <row r="23" spans="1:10">
      <c r="A23" s="9">
        <v>5</v>
      </c>
      <c r="B23" s="19" t="s">
        <v>16</v>
      </c>
      <c r="C23" s="36">
        <v>1.208090649E-3</v>
      </c>
      <c r="D23" s="10">
        <v>6637.17</v>
      </c>
      <c r="E23" s="10">
        <v>21.43</v>
      </c>
      <c r="F23" s="10">
        <v>6658.6</v>
      </c>
      <c r="G23" s="10" t="s">
        <v>142</v>
      </c>
      <c r="H23" s="20" t="s">
        <v>143</v>
      </c>
      <c r="I23" s="20" t="s">
        <v>144</v>
      </c>
      <c r="J23" s="10" t="s">
        <v>145</v>
      </c>
    </row>
    <row r="24" spans="1:10">
      <c r="A24" s="9">
        <v>6</v>
      </c>
      <c r="B24" s="19" t="s">
        <v>17</v>
      </c>
      <c r="C24" s="36">
        <v>5.1900779509999996E-3</v>
      </c>
      <c r="D24" s="10">
        <v>28513.93</v>
      </c>
      <c r="E24" s="10">
        <v>92.09</v>
      </c>
      <c r="F24" s="10">
        <v>28606.02</v>
      </c>
      <c r="G24" s="10" t="s">
        <v>142</v>
      </c>
      <c r="H24" s="20" t="s">
        <v>143</v>
      </c>
      <c r="I24" s="20" t="s">
        <v>144</v>
      </c>
      <c r="J24" s="10" t="s">
        <v>145</v>
      </c>
    </row>
    <row r="25" spans="1:10">
      <c r="A25" s="9">
        <v>7</v>
      </c>
      <c r="B25" s="19" t="s">
        <v>18</v>
      </c>
      <c r="C25" s="36">
        <v>3.3423948145E-2</v>
      </c>
      <c r="D25" s="10">
        <v>183628.86</v>
      </c>
      <c r="E25" s="10">
        <v>593.03</v>
      </c>
      <c r="F25" s="10">
        <v>184221.88999999998</v>
      </c>
      <c r="G25" s="10" t="s">
        <v>142</v>
      </c>
      <c r="H25" s="20" t="s">
        <v>143</v>
      </c>
      <c r="I25" s="20" t="s">
        <v>148</v>
      </c>
      <c r="J25" s="10" t="s">
        <v>145</v>
      </c>
    </row>
    <row r="26" spans="1:10">
      <c r="A26" s="9">
        <v>8</v>
      </c>
      <c r="B26" s="19" t="s">
        <v>19</v>
      </c>
      <c r="C26" s="36">
        <v>8.2293763160000005E-3</v>
      </c>
      <c r="D26" s="10">
        <v>45211.62</v>
      </c>
      <c r="E26" s="10">
        <v>146.01</v>
      </c>
      <c r="F26" s="10">
        <v>45357.630000000005</v>
      </c>
      <c r="G26" s="10" t="s">
        <v>149</v>
      </c>
      <c r="H26" s="20" t="s">
        <v>150</v>
      </c>
      <c r="I26" s="20" t="s">
        <v>150</v>
      </c>
      <c r="J26" s="10" t="s">
        <v>150</v>
      </c>
    </row>
    <row r="27" spans="1:10">
      <c r="A27" s="9">
        <v>9</v>
      </c>
      <c r="B27" s="19" t="s">
        <v>20</v>
      </c>
      <c r="C27" s="36">
        <v>7.3132916580000004E-3</v>
      </c>
      <c r="D27" s="10">
        <v>40178.720000000001</v>
      </c>
      <c r="E27" s="10">
        <v>129.76</v>
      </c>
      <c r="F27" s="10">
        <v>40308.480000000003</v>
      </c>
      <c r="G27" s="10" t="s">
        <v>142</v>
      </c>
      <c r="H27" s="20" t="s">
        <v>143</v>
      </c>
      <c r="I27" s="20" t="s">
        <v>144</v>
      </c>
      <c r="J27" s="10" t="s">
        <v>145</v>
      </c>
    </row>
    <row r="28" spans="1:10">
      <c r="A28" s="9">
        <v>10</v>
      </c>
      <c r="B28" s="19" t="s">
        <v>21</v>
      </c>
      <c r="C28" s="36">
        <v>3.7701146770000001E-3</v>
      </c>
      <c r="D28" s="10">
        <v>20712.75</v>
      </c>
      <c r="E28" s="10">
        <v>66.89</v>
      </c>
      <c r="F28" s="10">
        <v>20779.64</v>
      </c>
      <c r="G28" s="10" t="s">
        <v>142</v>
      </c>
      <c r="H28" s="20" t="s">
        <v>143</v>
      </c>
      <c r="I28" s="20" t="s">
        <v>144</v>
      </c>
      <c r="J28" s="10" t="s">
        <v>145</v>
      </c>
    </row>
    <row r="29" spans="1:10">
      <c r="A29" s="9">
        <v>11</v>
      </c>
      <c r="B29" s="19" t="s">
        <v>22</v>
      </c>
      <c r="C29" s="36">
        <v>3.2697619300000001E-3</v>
      </c>
      <c r="D29" s="10">
        <v>17963.849999999999</v>
      </c>
      <c r="E29" s="10">
        <v>58.01</v>
      </c>
      <c r="F29" s="10">
        <v>18021.859999999997</v>
      </c>
      <c r="G29" s="10" t="s">
        <v>142</v>
      </c>
      <c r="H29" s="20" t="s">
        <v>143</v>
      </c>
      <c r="I29" s="20" t="s">
        <v>144</v>
      </c>
      <c r="J29" s="10" t="s">
        <v>145</v>
      </c>
    </row>
    <row r="30" spans="1:10">
      <c r="A30" s="9">
        <v>12</v>
      </c>
      <c r="B30" s="19" t="s">
        <v>23</v>
      </c>
      <c r="C30" s="36">
        <v>2.7075462229999999E-3</v>
      </c>
      <c r="D30" s="10">
        <v>14875.07</v>
      </c>
      <c r="E30" s="10">
        <v>48.04</v>
      </c>
      <c r="F30" s="10">
        <v>14923.11</v>
      </c>
      <c r="G30" s="10" t="s">
        <v>149</v>
      </c>
      <c r="H30" s="20" t="s">
        <v>150</v>
      </c>
      <c r="I30" s="20" t="s">
        <v>150</v>
      </c>
      <c r="J30" s="10" t="s">
        <v>150</v>
      </c>
    </row>
    <row r="31" spans="1:10">
      <c r="A31" s="9">
        <v>13</v>
      </c>
      <c r="B31" s="19" t="s">
        <v>24</v>
      </c>
      <c r="C31" s="36">
        <v>1.889544807E-3</v>
      </c>
      <c r="D31" s="10">
        <v>10381.030000000001</v>
      </c>
      <c r="E31" s="10">
        <v>33.53</v>
      </c>
      <c r="F31" s="10">
        <v>10414.560000000001</v>
      </c>
      <c r="G31" s="10" t="s">
        <v>142</v>
      </c>
      <c r="H31" s="20" t="s">
        <v>143</v>
      </c>
      <c r="I31" s="20" t="s">
        <v>144</v>
      </c>
      <c r="J31" s="10" t="s">
        <v>145</v>
      </c>
    </row>
    <row r="32" spans="1:10">
      <c r="A32" s="9">
        <v>14</v>
      </c>
      <c r="B32" s="19" t="s">
        <v>25</v>
      </c>
      <c r="C32" s="36">
        <v>6.0330809769999997E-3</v>
      </c>
      <c r="D32" s="10">
        <v>33145.33</v>
      </c>
      <c r="E32" s="10">
        <v>107.04</v>
      </c>
      <c r="F32" s="10">
        <v>33252.370000000003</v>
      </c>
      <c r="G32" s="10" t="s">
        <v>142</v>
      </c>
      <c r="H32" s="20" t="s">
        <v>143</v>
      </c>
      <c r="I32" s="20" t="s">
        <v>144</v>
      </c>
      <c r="J32" s="10" t="s">
        <v>145</v>
      </c>
    </row>
    <row r="33" spans="1:10">
      <c r="A33" s="9">
        <v>15</v>
      </c>
      <c r="B33" s="19" t="s">
        <v>26</v>
      </c>
      <c r="C33" s="36">
        <v>3.3566265009999999E-3</v>
      </c>
      <c r="D33" s="10">
        <v>18441.07</v>
      </c>
      <c r="E33" s="10">
        <v>59.56</v>
      </c>
      <c r="F33" s="10">
        <v>18500.63</v>
      </c>
      <c r="G33" s="10" t="s">
        <v>149</v>
      </c>
      <c r="H33" s="20" t="s">
        <v>150</v>
      </c>
      <c r="I33" s="20" t="s">
        <v>150</v>
      </c>
      <c r="J33" s="10" t="s">
        <v>150</v>
      </c>
    </row>
    <row r="34" spans="1:10">
      <c r="A34" s="9">
        <v>16</v>
      </c>
      <c r="B34" s="19" t="s">
        <v>27</v>
      </c>
      <c r="C34" s="36">
        <v>3.6553636949999998E-3</v>
      </c>
      <c r="D34" s="10">
        <v>20082.32</v>
      </c>
      <c r="E34" s="10">
        <v>64.86</v>
      </c>
      <c r="F34" s="10">
        <v>20147.18</v>
      </c>
      <c r="G34" s="10" t="s">
        <v>142</v>
      </c>
      <c r="H34" s="20" t="s">
        <v>143</v>
      </c>
      <c r="I34" s="20" t="s">
        <v>144</v>
      </c>
      <c r="J34" s="10" t="s">
        <v>145</v>
      </c>
    </row>
    <row r="35" spans="1:10">
      <c r="A35" s="9">
        <v>17</v>
      </c>
      <c r="B35" s="19" t="s">
        <v>28</v>
      </c>
      <c r="C35" s="36">
        <v>1.6302973365000001E-2</v>
      </c>
      <c r="D35" s="10">
        <v>89567.41</v>
      </c>
      <c r="E35" s="10">
        <v>289.26</v>
      </c>
      <c r="F35" s="10">
        <v>89856.67</v>
      </c>
      <c r="G35" s="10" t="s">
        <v>142</v>
      </c>
      <c r="H35" s="20" t="s">
        <v>143</v>
      </c>
      <c r="I35" s="20" t="s">
        <v>147</v>
      </c>
      <c r="J35" s="10" t="s">
        <v>145</v>
      </c>
    </row>
    <row r="36" spans="1:10">
      <c r="A36" s="9">
        <v>18</v>
      </c>
      <c r="B36" s="19" t="s">
        <v>29</v>
      </c>
      <c r="C36" s="36">
        <v>2.378358349E-3</v>
      </c>
      <c r="D36" s="10">
        <v>13066.54</v>
      </c>
      <c r="E36" s="10">
        <v>42.2</v>
      </c>
      <c r="F36" s="10">
        <v>13108.740000000002</v>
      </c>
      <c r="G36" s="10" t="s">
        <v>142</v>
      </c>
      <c r="H36" s="20" t="s">
        <v>143</v>
      </c>
      <c r="I36" s="20" t="s">
        <v>147</v>
      </c>
      <c r="J36" s="10" t="s">
        <v>145</v>
      </c>
    </row>
    <row r="37" spans="1:10">
      <c r="A37" s="9">
        <v>19</v>
      </c>
      <c r="B37" s="19" t="s">
        <v>30</v>
      </c>
      <c r="C37" s="36">
        <v>2.431246372E-3</v>
      </c>
      <c r="D37" s="10">
        <v>13357.1</v>
      </c>
      <c r="E37" s="10">
        <v>43.14</v>
      </c>
      <c r="F37" s="10">
        <v>13400.24</v>
      </c>
      <c r="G37" s="10" t="s">
        <v>142</v>
      </c>
      <c r="H37" s="20" t="s">
        <v>143</v>
      </c>
      <c r="I37" s="20" t="s">
        <v>147</v>
      </c>
      <c r="J37" s="10" t="s">
        <v>145</v>
      </c>
    </row>
    <row r="38" spans="1:10">
      <c r="A38" s="9">
        <v>20</v>
      </c>
      <c r="B38" s="19" t="s">
        <v>31</v>
      </c>
      <c r="C38" s="36">
        <v>3.0460295679999999E-3</v>
      </c>
      <c r="D38" s="10">
        <v>16734.68</v>
      </c>
      <c r="E38" s="10">
        <v>54.04</v>
      </c>
      <c r="F38" s="10">
        <v>16788.72</v>
      </c>
      <c r="G38" s="10" t="s">
        <v>149</v>
      </c>
      <c r="H38" s="20" t="s">
        <v>150</v>
      </c>
      <c r="I38" s="20" t="s">
        <v>150</v>
      </c>
      <c r="J38" s="10" t="s">
        <v>150</v>
      </c>
    </row>
    <row r="39" spans="1:10">
      <c r="A39" s="9">
        <v>21</v>
      </c>
      <c r="B39" s="19" t="s">
        <v>32</v>
      </c>
      <c r="C39" s="36">
        <v>2.9572417970000001E-3</v>
      </c>
      <c r="D39" s="10">
        <v>16246.88</v>
      </c>
      <c r="E39" s="10">
        <v>52.47</v>
      </c>
      <c r="F39" s="10">
        <v>16299.349999999999</v>
      </c>
      <c r="G39" s="10" t="s">
        <v>142</v>
      </c>
      <c r="H39" s="20" t="s">
        <v>143</v>
      </c>
      <c r="I39" s="20" t="s">
        <v>144</v>
      </c>
      <c r="J39" s="10" t="s">
        <v>145</v>
      </c>
    </row>
    <row r="40" spans="1:10">
      <c r="A40" s="9">
        <v>22</v>
      </c>
      <c r="B40" s="19" t="s">
        <v>33</v>
      </c>
      <c r="C40" s="36">
        <v>4.5740126210000003E-3</v>
      </c>
      <c r="D40" s="10">
        <v>25129.31</v>
      </c>
      <c r="E40" s="10">
        <v>81.16</v>
      </c>
      <c r="F40" s="10">
        <v>25210.47</v>
      </c>
      <c r="G40" s="10" t="s">
        <v>142</v>
      </c>
      <c r="H40" s="20" t="s">
        <v>143</v>
      </c>
      <c r="I40" s="20" t="s">
        <v>144</v>
      </c>
      <c r="J40" s="10" t="s">
        <v>145</v>
      </c>
    </row>
    <row r="41" spans="1:10">
      <c r="A41" s="9">
        <v>23</v>
      </c>
      <c r="B41" s="19" t="s">
        <v>34</v>
      </c>
      <c r="C41" s="36">
        <v>1.4586196098E-2</v>
      </c>
      <c r="D41" s="10">
        <v>80135.55</v>
      </c>
      <c r="E41" s="10">
        <v>258.8</v>
      </c>
      <c r="F41" s="10">
        <v>80394.350000000006</v>
      </c>
      <c r="G41" s="10" t="s">
        <v>142</v>
      </c>
      <c r="H41" s="20" t="s">
        <v>143</v>
      </c>
      <c r="I41" s="20" t="s">
        <v>144</v>
      </c>
      <c r="J41" s="10" t="s">
        <v>145</v>
      </c>
    </row>
    <row r="42" spans="1:10">
      <c r="A42" s="9">
        <v>24</v>
      </c>
      <c r="B42" s="19" t="s">
        <v>35</v>
      </c>
      <c r="C42" s="36">
        <v>3.3053411450000001E-3</v>
      </c>
      <c r="D42" s="10">
        <v>18159.32</v>
      </c>
      <c r="E42" s="10">
        <v>58.65</v>
      </c>
      <c r="F42" s="10">
        <v>18217.97</v>
      </c>
      <c r="G42" s="10" t="s">
        <v>149</v>
      </c>
      <c r="H42" s="20" t="s">
        <v>150</v>
      </c>
      <c r="I42" s="20" t="s">
        <v>150</v>
      </c>
      <c r="J42" s="10" t="s">
        <v>150</v>
      </c>
    </row>
    <row r="43" spans="1:10">
      <c r="A43" s="9">
        <v>25</v>
      </c>
      <c r="B43" s="19" t="s">
        <v>36</v>
      </c>
      <c r="C43" s="36">
        <v>1.4775951912000001E-2</v>
      </c>
      <c r="D43" s="10">
        <v>81178.06</v>
      </c>
      <c r="E43" s="10">
        <v>262.17</v>
      </c>
      <c r="F43" s="10">
        <v>81440.23</v>
      </c>
      <c r="G43" s="10" t="s">
        <v>142</v>
      </c>
      <c r="H43" s="20" t="s">
        <v>143</v>
      </c>
      <c r="I43" s="20" t="s">
        <v>144</v>
      </c>
      <c r="J43" s="10" t="s">
        <v>145</v>
      </c>
    </row>
    <row r="44" spans="1:10">
      <c r="A44" s="9">
        <v>26</v>
      </c>
      <c r="B44" s="19" t="s">
        <v>37</v>
      </c>
      <c r="C44" s="36">
        <v>1.538560657E-3</v>
      </c>
      <c r="D44" s="10">
        <v>8452.75</v>
      </c>
      <c r="E44" s="10">
        <v>-8452.75</v>
      </c>
      <c r="F44" s="10">
        <v>0</v>
      </c>
      <c r="G44" s="10" t="s">
        <v>149</v>
      </c>
      <c r="H44" s="20" t="s">
        <v>150</v>
      </c>
      <c r="I44" s="20" t="s">
        <v>150</v>
      </c>
      <c r="J44" s="10" t="s">
        <v>150</v>
      </c>
    </row>
    <row r="45" spans="1:10">
      <c r="A45" s="9">
        <v>27</v>
      </c>
      <c r="B45" s="19" t="s">
        <v>38</v>
      </c>
      <c r="C45" s="36">
        <v>2.531573348E-3</v>
      </c>
      <c r="D45" s="10">
        <v>13908.29</v>
      </c>
      <c r="E45" s="10">
        <v>44.92</v>
      </c>
      <c r="F45" s="10">
        <v>13953.210000000001</v>
      </c>
      <c r="G45" s="10" t="s">
        <v>149</v>
      </c>
      <c r="H45" s="20" t="s">
        <v>150</v>
      </c>
      <c r="I45" s="20" t="s">
        <v>150</v>
      </c>
      <c r="J45" s="10" t="s">
        <v>150</v>
      </c>
    </row>
    <row r="46" spans="1:10">
      <c r="A46" s="9">
        <v>28</v>
      </c>
      <c r="B46" s="19" t="s">
        <v>39</v>
      </c>
      <c r="C46" s="36">
        <v>3.0213484909999999E-3</v>
      </c>
      <c r="D46" s="10">
        <v>16599.080000000002</v>
      </c>
      <c r="E46" s="10">
        <v>53.61</v>
      </c>
      <c r="F46" s="10">
        <v>16652.690000000002</v>
      </c>
      <c r="G46" s="10" t="s">
        <v>142</v>
      </c>
      <c r="H46" s="20" t="s">
        <v>143</v>
      </c>
      <c r="I46" s="20" t="s">
        <v>144</v>
      </c>
      <c r="J46" s="10" t="s">
        <v>145</v>
      </c>
    </row>
    <row r="47" spans="1:10">
      <c r="A47" s="9">
        <v>29</v>
      </c>
      <c r="B47" s="19" t="s">
        <v>40</v>
      </c>
      <c r="C47" s="36">
        <v>1.5679856297999999E-2</v>
      </c>
      <c r="D47" s="10">
        <v>86144.05</v>
      </c>
      <c r="E47" s="10">
        <v>278.2</v>
      </c>
      <c r="F47" s="10">
        <v>86422.25</v>
      </c>
      <c r="G47" s="10" t="s">
        <v>142</v>
      </c>
      <c r="H47" s="20" t="s">
        <v>143</v>
      </c>
      <c r="I47" s="20" t="s">
        <v>148</v>
      </c>
      <c r="J47" s="10" t="s">
        <v>145</v>
      </c>
    </row>
    <row r="48" spans="1:10">
      <c r="A48" s="9">
        <v>30</v>
      </c>
      <c r="B48" s="19" t="s">
        <v>41</v>
      </c>
      <c r="C48" s="36">
        <v>3.3223294189999998E-3</v>
      </c>
      <c r="D48" s="10">
        <v>18252.650000000001</v>
      </c>
      <c r="E48" s="10">
        <v>58.95</v>
      </c>
      <c r="F48" s="10">
        <v>18311.600000000002</v>
      </c>
      <c r="G48" s="10" t="s">
        <v>149</v>
      </c>
      <c r="H48" s="20" t="s">
        <v>150</v>
      </c>
      <c r="I48" s="20" t="s">
        <v>150</v>
      </c>
      <c r="J48" s="10" t="s">
        <v>150</v>
      </c>
    </row>
    <row r="49" spans="1:10">
      <c r="A49" s="9">
        <v>31</v>
      </c>
      <c r="B49" s="19" t="s">
        <v>42</v>
      </c>
      <c r="C49" s="36">
        <v>2.7454332795000001E-2</v>
      </c>
      <c r="D49" s="10">
        <v>150832.21</v>
      </c>
      <c r="E49" s="10">
        <v>487.11</v>
      </c>
      <c r="F49" s="10">
        <v>151319.31999999998</v>
      </c>
      <c r="G49" s="10" t="s">
        <v>149</v>
      </c>
      <c r="H49" s="20" t="s">
        <v>150</v>
      </c>
      <c r="I49" s="20" t="s">
        <v>150</v>
      </c>
      <c r="J49" s="10" t="s">
        <v>150</v>
      </c>
    </row>
    <row r="50" spans="1:10">
      <c r="A50" s="9">
        <v>32</v>
      </c>
      <c r="B50" s="19" t="s">
        <v>43</v>
      </c>
      <c r="C50" s="36">
        <v>1.7533180819999999E-3</v>
      </c>
      <c r="D50" s="10">
        <v>9632.61</v>
      </c>
      <c r="E50" s="10">
        <v>31.11</v>
      </c>
      <c r="F50" s="10">
        <v>9663.7200000000012</v>
      </c>
      <c r="G50" s="10" t="s">
        <v>142</v>
      </c>
      <c r="H50" s="20" t="s">
        <v>143</v>
      </c>
      <c r="I50" s="20" t="s">
        <v>147</v>
      </c>
      <c r="J50" s="10" t="s">
        <v>145</v>
      </c>
    </row>
    <row r="51" spans="1:10">
      <c r="A51" s="9">
        <v>33</v>
      </c>
      <c r="B51" s="19" t="s">
        <v>44</v>
      </c>
      <c r="C51" s="36">
        <v>5.2846353239999998E-3</v>
      </c>
      <c r="D51" s="10">
        <v>29033.42</v>
      </c>
      <c r="E51" s="10">
        <v>93.76</v>
      </c>
      <c r="F51" s="10">
        <v>29127.179999999997</v>
      </c>
      <c r="G51" s="10" t="s">
        <v>142</v>
      </c>
      <c r="H51" s="20" t="s">
        <v>143</v>
      </c>
      <c r="I51" s="20" t="s">
        <v>144</v>
      </c>
      <c r="J51" s="10" t="s">
        <v>145</v>
      </c>
    </row>
    <row r="52" spans="1:10">
      <c r="A52" s="9">
        <v>34</v>
      </c>
      <c r="B52" s="19" t="s">
        <v>45</v>
      </c>
      <c r="C52" s="36">
        <v>3.2854680699999999E-3</v>
      </c>
      <c r="D52" s="10">
        <v>18050.13</v>
      </c>
      <c r="E52" s="10">
        <v>58.29</v>
      </c>
      <c r="F52" s="10">
        <v>18108.420000000002</v>
      </c>
      <c r="G52" s="10" t="s">
        <v>149</v>
      </c>
      <c r="H52" s="20" t="s">
        <v>150</v>
      </c>
      <c r="I52" s="20" t="s">
        <v>150</v>
      </c>
      <c r="J52" s="10" t="s">
        <v>150</v>
      </c>
    </row>
    <row r="53" spans="1:10">
      <c r="A53" s="9">
        <v>35</v>
      </c>
      <c r="B53" s="19" t="s">
        <v>46</v>
      </c>
      <c r="C53" s="36">
        <v>2.1071870339999998E-3</v>
      </c>
      <c r="D53" s="10">
        <v>11576.74</v>
      </c>
      <c r="E53" s="10">
        <v>37.39</v>
      </c>
      <c r="F53" s="10">
        <v>11614.13</v>
      </c>
      <c r="G53" s="10" t="s">
        <v>149</v>
      </c>
      <c r="H53" s="20" t="s">
        <v>150</v>
      </c>
      <c r="I53" s="20" t="s">
        <v>150</v>
      </c>
      <c r="J53" s="10" t="s">
        <v>150</v>
      </c>
    </row>
    <row r="54" spans="1:10">
      <c r="A54" s="9">
        <v>36</v>
      </c>
      <c r="B54" s="19" t="s">
        <v>47</v>
      </c>
      <c r="C54" s="36">
        <v>2.0478883419999998E-3</v>
      </c>
      <c r="D54" s="10">
        <v>11250.96</v>
      </c>
      <c r="E54" s="10">
        <v>36.340000000000003</v>
      </c>
      <c r="F54" s="10">
        <v>11287.3</v>
      </c>
      <c r="G54" s="10" t="s">
        <v>142</v>
      </c>
      <c r="H54" s="20" t="s">
        <v>143</v>
      </c>
      <c r="I54" s="20" t="s">
        <v>151</v>
      </c>
      <c r="J54" s="10" t="s">
        <v>145</v>
      </c>
    </row>
    <row r="55" spans="1:10">
      <c r="A55" s="9">
        <v>37</v>
      </c>
      <c r="B55" s="19" t="s">
        <v>48</v>
      </c>
      <c r="C55" s="36">
        <v>3.578435662E-3</v>
      </c>
      <c r="D55" s="10">
        <v>19659.68</v>
      </c>
      <c r="E55" s="10">
        <v>63.49</v>
      </c>
      <c r="F55" s="10">
        <v>19723.170000000002</v>
      </c>
      <c r="G55" s="10" t="s">
        <v>149</v>
      </c>
      <c r="H55" s="20" t="s">
        <v>150</v>
      </c>
      <c r="I55" s="20" t="s">
        <v>150</v>
      </c>
      <c r="J55" s="10" t="s">
        <v>150</v>
      </c>
    </row>
    <row r="56" spans="1:10">
      <c r="A56" s="9">
        <v>38</v>
      </c>
      <c r="B56" s="19" t="s">
        <v>49</v>
      </c>
      <c r="C56" s="36">
        <v>3.2309773800000001E-3</v>
      </c>
      <c r="D56" s="10">
        <v>17750.77</v>
      </c>
      <c r="E56" s="10">
        <v>57.33</v>
      </c>
      <c r="F56" s="10">
        <v>17808.100000000002</v>
      </c>
      <c r="G56" s="10" t="s">
        <v>149</v>
      </c>
      <c r="H56" s="20" t="s">
        <v>150</v>
      </c>
      <c r="I56" s="20" t="s">
        <v>150</v>
      </c>
      <c r="J56" s="10" t="s">
        <v>150</v>
      </c>
    </row>
    <row r="57" spans="1:10">
      <c r="A57" s="9">
        <v>39</v>
      </c>
      <c r="B57" s="19" t="s">
        <v>50</v>
      </c>
      <c r="C57" s="36">
        <v>2.3084820529999999E-3</v>
      </c>
      <c r="D57" s="10">
        <v>12682.64</v>
      </c>
      <c r="E57" s="10">
        <v>40.96</v>
      </c>
      <c r="F57" s="10">
        <v>12723.599999999999</v>
      </c>
      <c r="G57" s="10" t="s">
        <v>149</v>
      </c>
      <c r="H57" s="20" t="s">
        <v>150</v>
      </c>
      <c r="I57" s="20" t="s">
        <v>150</v>
      </c>
      <c r="J57" s="10" t="s">
        <v>150</v>
      </c>
    </row>
    <row r="58" spans="1:10">
      <c r="A58" s="9">
        <v>40</v>
      </c>
      <c r="B58" s="19" t="s">
        <v>51</v>
      </c>
      <c r="C58" s="36">
        <v>3.501828163E-3</v>
      </c>
      <c r="D58" s="10">
        <v>19238.8</v>
      </c>
      <c r="E58" s="10">
        <v>62.13</v>
      </c>
      <c r="F58" s="10">
        <v>19300.93</v>
      </c>
      <c r="G58" s="10" t="s">
        <v>142</v>
      </c>
      <c r="H58" s="20" t="s">
        <v>143</v>
      </c>
      <c r="I58" s="20" t="s">
        <v>144</v>
      </c>
      <c r="J58" s="10" t="s">
        <v>145</v>
      </c>
    </row>
    <row r="59" spans="1:10">
      <c r="A59" s="9">
        <v>41</v>
      </c>
      <c r="B59" s="19" t="s">
        <v>52</v>
      </c>
      <c r="C59" s="36">
        <v>1.9010840120000001E-3</v>
      </c>
      <c r="D59" s="10">
        <v>10444.42</v>
      </c>
      <c r="E59" s="10">
        <v>33.729999999999997</v>
      </c>
      <c r="F59" s="10">
        <v>10478.15</v>
      </c>
      <c r="G59" s="10" t="s">
        <v>142</v>
      </c>
      <c r="H59" s="20" t="s">
        <v>143</v>
      </c>
      <c r="I59" s="20" t="s">
        <v>151</v>
      </c>
      <c r="J59" s="10" t="s">
        <v>145</v>
      </c>
    </row>
    <row r="60" spans="1:10">
      <c r="A60" s="9">
        <v>42</v>
      </c>
      <c r="B60" s="19" t="s">
        <v>53</v>
      </c>
      <c r="C60" s="36">
        <v>4.4913149849999997E-3</v>
      </c>
      <c r="D60" s="10">
        <v>24674.97</v>
      </c>
      <c r="E60" s="10">
        <v>79.69</v>
      </c>
      <c r="F60" s="10">
        <v>24754.66</v>
      </c>
      <c r="G60" s="10" t="s">
        <v>142</v>
      </c>
      <c r="H60" s="20" t="s">
        <v>143</v>
      </c>
      <c r="I60" s="20" t="s">
        <v>144</v>
      </c>
      <c r="J60" s="10" t="s">
        <v>145</v>
      </c>
    </row>
    <row r="61" spans="1:10">
      <c r="A61" s="9">
        <v>43</v>
      </c>
      <c r="B61" s="19" t="s">
        <v>54</v>
      </c>
      <c r="C61" s="36">
        <v>6.1782826389999998E-3</v>
      </c>
      <c r="D61" s="10">
        <v>33943.06</v>
      </c>
      <c r="E61" s="10">
        <v>109.62</v>
      </c>
      <c r="F61" s="10">
        <v>34052.68</v>
      </c>
      <c r="G61" s="10" t="s">
        <v>142</v>
      </c>
      <c r="H61" s="20" t="s">
        <v>143</v>
      </c>
      <c r="I61" s="20" t="s">
        <v>148</v>
      </c>
      <c r="J61" s="10" t="s">
        <v>145</v>
      </c>
    </row>
    <row r="62" spans="1:10">
      <c r="A62" s="9">
        <v>44</v>
      </c>
      <c r="B62" s="19" t="s">
        <v>55</v>
      </c>
      <c r="C62" s="36">
        <v>4.4512483020000002E-3</v>
      </c>
      <c r="D62" s="10">
        <v>24454.85</v>
      </c>
      <c r="E62" s="10">
        <v>78.98</v>
      </c>
      <c r="F62" s="10">
        <v>24533.829999999998</v>
      </c>
      <c r="G62" s="10" t="s">
        <v>142</v>
      </c>
      <c r="H62" s="20" t="s">
        <v>143</v>
      </c>
      <c r="I62" s="20" t="s">
        <v>151</v>
      </c>
      <c r="J62" s="10" t="s">
        <v>145</v>
      </c>
    </row>
    <row r="63" spans="1:10">
      <c r="A63" s="9">
        <v>45</v>
      </c>
      <c r="B63" s="19" t="s">
        <v>56</v>
      </c>
      <c r="C63" s="36">
        <v>1.714212999E-3</v>
      </c>
      <c r="D63" s="10">
        <v>9417.77</v>
      </c>
      <c r="E63" s="10">
        <v>30.41</v>
      </c>
      <c r="F63" s="10">
        <v>9448.18</v>
      </c>
      <c r="G63" s="10" t="s">
        <v>142</v>
      </c>
      <c r="H63" s="20" t="s">
        <v>143</v>
      </c>
      <c r="I63" s="20" t="s">
        <v>148</v>
      </c>
      <c r="J63" s="10" t="s">
        <v>145</v>
      </c>
    </row>
    <row r="64" spans="1:10">
      <c r="A64" s="9">
        <v>46</v>
      </c>
      <c r="B64" s="19" t="s">
        <v>57</v>
      </c>
      <c r="C64" s="36">
        <v>1.9296114909999999E-3</v>
      </c>
      <c r="D64" s="10">
        <v>10601.15</v>
      </c>
      <c r="E64" s="10">
        <v>34.24</v>
      </c>
      <c r="F64" s="10">
        <v>10635.39</v>
      </c>
      <c r="G64" s="10" t="s">
        <v>142</v>
      </c>
      <c r="H64" s="20" t="s">
        <v>143</v>
      </c>
      <c r="I64" s="20" t="s">
        <v>144</v>
      </c>
      <c r="J64" s="10" t="s">
        <v>145</v>
      </c>
    </row>
    <row r="65" spans="1:10">
      <c r="A65" s="9">
        <v>47</v>
      </c>
      <c r="B65" s="19" t="s">
        <v>58</v>
      </c>
      <c r="C65" s="36">
        <v>1.6805569849999999E-3</v>
      </c>
      <c r="D65" s="10">
        <v>9232.86</v>
      </c>
      <c r="E65" s="10">
        <v>-9232.86</v>
      </c>
      <c r="F65" s="10">
        <v>0</v>
      </c>
      <c r="G65" s="10" t="s">
        <v>142</v>
      </c>
      <c r="H65" s="20" t="s">
        <v>143</v>
      </c>
      <c r="I65" s="20" t="s">
        <v>147</v>
      </c>
      <c r="J65" s="10" t="s">
        <v>145</v>
      </c>
    </row>
    <row r="66" spans="1:10">
      <c r="A66" s="9">
        <v>48</v>
      </c>
      <c r="B66" s="19" t="s">
        <v>59</v>
      </c>
      <c r="C66" s="36">
        <v>2.6585046020000001E-3</v>
      </c>
      <c r="D66" s="10">
        <v>14605.64</v>
      </c>
      <c r="E66" s="10">
        <v>47.17</v>
      </c>
      <c r="F66" s="10">
        <v>14652.81</v>
      </c>
      <c r="G66" s="10" t="s">
        <v>149</v>
      </c>
      <c r="H66" s="20" t="s">
        <v>150</v>
      </c>
      <c r="I66" s="20" t="s">
        <v>150</v>
      </c>
      <c r="J66" s="10" t="s">
        <v>150</v>
      </c>
    </row>
    <row r="67" spans="1:10">
      <c r="A67" s="9">
        <v>49</v>
      </c>
      <c r="B67" s="19" t="s">
        <v>60</v>
      </c>
      <c r="C67" s="36">
        <v>5.4904178120000003E-3</v>
      </c>
      <c r="D67" s="10">
        <v>30163.98</v>
      </c>
      <c r="E67" s="10">
        <v>97.41</v>
      </c>
      <c r="F67" s="10">
        <v>30261.39</v>
      </c>
      <c r="G67" s="10" t="s">
        <v>149</v>
      </c>
      <c r="H67" s="20" t="s">
        <v>150</v>
      </c>
      <c r="I67" s="20" t="s">
        <v>150</v>
      </c>
      <c r="J67" s="10" t="s">
        <v>150</v>
      </c>
    </row>
    <row r="68" spans="1:10">
      <c r="A68" s="9">
        <v>50</v>
      </c>
      <c r="B68" s="19" t="s">
        <v>61</v>
      </c>
      <c r="C68" s="36">
        <v>1.6780568235000001E-2</v>
      </c>
      <c r="D68" s="10">
        <v>92191.28</v>
      </c>
      <c r="E68" s="10">
        <v>297.73</v>
      </c>
      <c r="F68" s="10">
        <v>92489.01</v>
      </c>
      <c r="G68" s="10" t="s">
        <v>142</v>
      </c>
      <c r="H68" s="20" t="s">
        <v>143</v>
      </c>
      <c r="I68" s="20" t="s">
        <v>148</v>
      </c>
      <c r="J68" s="10" t="s">
        <v>145</v>
      </c>
    </row>
    <row r="69" spans="1:10">
      <c r="A69" s="9">
        <v>51</v>
      </c>
      <c r="B69" s="19" t="s">
        <v>62</v>
      </c>
      <c r="C69" s="36">
        <v>5.7282536469999996E-3</v>
      </c>
      <c r="D69" s="10">
        <v>31470.63</v>
      </c>
      <c r="E69" s="10">
        <v>101.63</v>
      </c>
      <c r="F69" s="10">
        <v>31572.260000000002</v>
      </c>
      <c r="G69" s="10" t="s">
        <v>149</v>
      </c>
      <c r="H69" s="20" t="s">
        <v>150</v>
      </c>
      <c r="I69" s="20" t="s">
        <v>150</v>
      </c>
      <c r="J69" s="10" t="s">
        <v>150</v>
      </c>
    </row>
    <row r="70" spans="1:10">
      <c r="A70" s="9">
        <v>52</v>
      </c>
      <c r="B70" s="19" t="s">
        <v>63</v>
      </c>
      <c r="C70" s="36">
        <v>3.8223936862999998E-2</v>
      </c>
      <c r="D70" s="10">
        <v>209999.67</v>
      </c>
      <c r="E70" s="10">
        <v>678.2</v>
      </c>
      <c r="F70" s="10">
        <v>210677.87000000002</v>
      </c>
      <c r="G70" s="10" t="s">
        <v>142</v>
      </c>
      <c r="H70" s="20" t="s">
        <v>143</v>
      </c>
      <c r="I70" s="20" t="s">
        <v>144</v>
      </c>
      <c r="J70" s="10" t="s">
        <v>145</v>
      </c>
    </row>
    <row r="71" spans="1:10">
      <c r="A71" s="9">
        <v>53</v>
      </c>
      <c r="B71" s="19" t="s">
        <v>64</v>
      </c>
      <c r="C71" s="36">
        <v>3.8848656599999999E-3</v>
      </c>
      <c r="D71" s="10">
        <v>21343.18</v>
      </c>
      <c r="E71" s="10">
        <v>68.930000000000007</v>
      </c>
      <c r="F71" s="10">
        <v>21412.11</v>
      </c>
      <c r="G71" s="10" t="s">
        <v>142</v>
      </c>
      <c r="H71" s="20" t="s">
        <v>143</v>
      </c>
      <c r="I71" s="20" t="s">
        <v>151</v>
      </c>
      <c r="J71" s="10" t="s">
        <v>145</v>
      </c>
    </row>
    <row r="72" spans="1:10">
      <c r="A72" s="9">
        <v>54</v>
      </c>
      <c r="B72" s="19" t="s">
        <v>65</v>
      </c>
      <c r="C72" s="36">
        <v>1.9802557790000001E-3</v>
      </c>
      <c r="D72" s="10">
        <v>10879.39</v>
      </c>
      <c r="E72" s="10">
        <v>35.14</v>
      </c>
      <c r="F72" s="10">
        <v>10914.529999999999</v>
      </c>
      <c r="G72" s="10" t="s">
        <v>142</v>
      </c>
      <c r="H72" s="20" t="s">
        <v>143</v>
      </c>
      <c r="I72" s="20" t="s">
        <v>151</v>
      </c>
      <c r="J72" s="10" t="s">
        <v>145</v>
      </c>
    </row>
    <row r="73" spans="1:10">
      <c r="A73" s="9">
        <v>55</v>
      </c>
      <c r="B73" s="19" t="s">
        <v>66</v>
      </c>
      <c r="C73" s="36">
        <v>3.4822756210000001E-3</v>
      </c>
      <c r="D73" s="10">
        <v>19131.38</v>
      </c>
      <c r="E73" s="10">
        <v>61.79</v>
      </c>
      <c r="F73" s="10">
        <v>19193.170000000002</v>
      </c>
      <c r="G73" s="10" t="s">
        <v>149</v>
      </c>
      <c r="H73" s="20" t="s">
        <v>150</v>
      </c>
      <c r="I73" s="20" t="s">
        <v>150</v>
      </c>
      <c r="J73" s="10" t="s">
        <v>150</v>
      </c>
    </row>
    <row r="74" spans="1:10">
      <c r="A74" s="9">
        <v>56</v>
      </c>
      <c r="B74" s="19" t="s">
        <v>67</v>
      </c>
      <c r="C74" s="36">
        <v>1.4586837165E-2</v>
      </c>
      <c r="D74" s="10">
        <v>80139.08</v>
      </c>
      <c r="E74" s="10">
        <v>258.81</v>
      </c>
      <c r="F74" s="10">
        <v>80397.89</v>
      </c>
      <c r="G74" s="10" t="s">
        <v>142</v>
      </c>
      <c r="H74" s="20" t="s">
        <v>143</v>
      </c>
      <c r="I74" s="20" t="s">
        <v>144</v>
      </c>
      <c r="J74" s="10" t="s">
        <v>145</v>
      </c>
    </row>
    <row r="75" spans="1:10">
      <c r="A75" s="9">
        <v>57</v>
      </c>
      <c r="B75" s="19" t="s">
        <v>68</v>
      </c>
      <c r="C75" s="36">
        <v>7.3285811041000001E-2</v>
      </c>
      <c r="D75" s="10">
        <v>402627.18</v>
      </c>
      <c r="E75" s="10">
        <v>1300.29</v>
      </c>
      <c r="F75" s="10">
        <v>403927.47</v>
      </c>
      <c r="G75" s="10" t="s">
        <v>149</v>
      </c>
      <c r="H75" s="20" t="s">
        <v>150</v>
      </c>
      <c r="I75" s="20" t="s">
        <v>150</v>
      </c>
      <c r="J75" s="10" t="s">
        <v>150</v>
      </c>
    </row>
    <row r="76" spans="1:10">
      <c r="A76" s="9">
        <v>58</v>
      </c>
      <c r="B76" s="19" t="s">
        <v>69</v>
      </c>
      <c r="C76" s="36">
        <v>3.3588702349999998E-3</v>
      </c>
      <c r="D76" s="10">
        <v>18453.400000000001</v>
      </c>
      <c r="E76" s="10">
        <v>59.6</v>
      </c>
      <c r="F76" s="10">
        <v>18513</v>
      </c>
      <c r="G76" s="10" t="s">
        <v>149</v>
      </c>
      <c r="H76" s="20" t="s">
        <v>150</v>
      </c>
      <c r="I76" s="20" t="s">
        <v>150</v>
      </c>
      <c r="J76" s="10" t="s">
        <v>150</v>
      </c>
    </row>
    <row r="77" spans="1:10">
      <c r="A77" s="9">
        <v>59</v>
      </c>
      <c r="B77" s="19" t="s">
        <v>70</v>
      </c>
      <c r="C77" s="36">
        <v>3.3005331429999999E-3</v>
      </c>
      <c r="D77" s="10">
        <v>18132.900000000001</v>
      </c>
      <c r="E77" s="10">
        <v>58.56</v>
      </c>
      <c r="F77" s="10">
        <v>18191.460000000003</v>
      </c>
      <c r="G77" s="10" t="s">
        <v>149</v>
      </c>
      <c r="H77" s="20" t="s">
        <v>150</v>
      </c>
      <c r="I77" s="20" t="s">
        <v>150</v>
      </c>
      <c r="J77" s="10" t="s">
        <v>150</v>
      </c>
    </row>
    <row r="78" spans="1:10">
      <c r="A78" s="9">
        <v>60</v>
      </c>
      <c r="B78" s="19" t="s">
        <v>71</v>
      </c>
      <c r="C78" s="36">
        <v>1.619335092E-3</v>
      </c>
      <c r="D78" s="10">
        <v>8896.52</v>
      </c>
      <c r="E78" s="10">
        <v>28.73</v>
      </c>
      <c r="F78" s="10">
        <v>8925.25</v>
      </c>
      <c r="G78" s="10" t="s">
        <v>142</v>
      </c>
      <c r="H78" s="20" t="s">
        <v>143</v>
      </c>
      <c r="I78" s="20" t="s">
        <v>148</v>
      </c>
      <c r="J78" s="10" t="s">
        <v>145</v>
      </c>
    </row>
    <row r="79" spans="1:10">
      <c r="A79" s="9">
        <v>61</v>
      </c>
      <c r="B79" s="19" t="s">
        <v>72</v>
      </c>
      <c r="C79" s="36">
        <v>4.031349456E-3</v>
      </c>
      <c r="D79" s="10">
        <v>22147.96</v>
      </c>
      <c r="E79" s="10">
        <v>71.53</v>
      </c>
      <c r="F79" s="10">
        <v>22219.489999999998</v>
      </c>
      <c r="G79" s="10" t="s">
        <v>142</v>
      </c>
      <c r="H79" s="20" t="s">
        <v>143</v>
      </c>
      <c r="I79" s="20" t="s">
        <v>151</v>
      </c>
      <c r="J79" s="10" t="s">
        <v>145</v>
      </c>
    </row>
    <row r="80" spans="1:10">
      <c r="A80" s="9">
        <v>62</v>
      </c>
      <c r="B80" s="19" t="s">
        <v>73</v>
      </c>
      <c r="C80" s="36">
        <v>7.1619998599999997E-3</v>
      </c>
      <c r="D80" s="10">
        <v>39347.53</v>
      </c>
      <c r="E80" s="10">
        <v>127.07</v>
      </c>
      <c r="F80" s="10">
        <v>39474.6</v>
      </c>
      <c r="G80" s="10" t="s">
        <v>142</v>
      </c>
      <c r="H80" s="20" t="s">
        <v>143</v>
      </c>
      <c r="I80" s="20" t="s">
        <v>144</v>
      </c>
      <c r="J80" s="10" t="s">
        <v>145</v>
      </c>
    </row>
    <row r="81" spans="1:10">
      <c r="A81" s="9">
        <v>63</v>
      </c>
      <c r="B81" s="19" t="s">
        <v>74</v>
      </c>
      <c r="C81" s="36">
        <v>1.1788259436000001E-2</v>
      </c>
      <c r="D81" s="10">
        <v>64763.88</v>
      </c>
      <c r="E81" s="10">
        <v>209.16</v>
      </c>
      <c r="F81" s="10">
        <v>64973.04</v>
      </c>
      <c r="G81" s="10" t="s">
        <v>142</v>
      </c>
      <c r="H81" s="20" t="s">
        <v>143</v>
      </c>
      <c r="I81" s="20" t="s">
        <v>144</v>
      </c>
      <c r="J81" s="10" t="s">
        <v>145</v>
      </c>
    </row>
    <row r="82" spans="1:10">
      <c r="A82" s="9">
        <v>64</v>
      </c>
      <c r="B82" s="19" t="s">
        <v>75</v>
      </c>
      <c r="C82" s="36">
        <v>1.0363488161E-2</v>
      </c>
      <c r="D82" s="10">
        <v>56936.29</v>
      </c>
      <c r="E82" s="10">
        <v>183.88</v>
      </c>
      <c r="F82" s="10">
        <v>57120.17</v>
      </c>
      <c r="G82" s="10" t="s">
        <v>149</v>
      </c>
      <c r="H82" s="20" t="s">
        <v>150</v>
      </c>
      <c r="I82" s="20" t="s">
        <v>150</v>
      </c>
      <c r="J82" s="10" t="s">
        <v>150</v>
      </c>
    </row>
    <row r="83" spans="1:10">
      <c r="A83" s="9">
        <v>65</v>
      </c>
      <c r="B83" s="19" t="s">
        <v>76</v>
      </c>
      <c r="C83" s="36">
        <v>4.9471135799999998E-3</v>
      </c>
      <c r="D83" s="10">
        <v>27179.1</v>
      </c>
      <c r="E83" s="10">
        <v>87.78</v>
      </c>
      <c r="F83" s="10">
        <v>27266.879999999997</v>
      </c>
      <c r="G83" s="10" t="s">
        <v>142</v>
      </c>
      <c r="H83" s="20" t="s">
        <v>143</v>
      </c>
      <c r="I83" s="20" t="s">
        <v>148</v>
      </c>
      <c r="J83" s="10" t="s">
        <v>145</v>
      </c>
    </row>
    <row r="84" spans="1:10">
      <c r="A84" s="9">
        <v>66</v>
      </c>
      <c r="B84" s="19" t="s">
        <v>77</v>
      </c>
      <c r="C84" s="36">
        <v>1.8946733430000001E-3</v>
      </c>
      <c r="D84" s="10">
        <v>10409.200000000001</v>
      </c>
      <c r="E84" s="10">
        <v>33.619999999999997</v>
      </c>
      <c r="F84" s="10">
        <v>10442.820000000002</v>
      </c>
      <c r="G84" s="10" t="s">
        <v>142</v>
      </c>
      <c r="H84" s="20" t="s">
        <v>143</v>
      </c>
      <c r="I84" s="20" t="s">
        <v>144</v>
      </c>
      <c r="J84" s="10" t="s">
        <v>145</v>
      </c>
    </row>
    <row r="85" spans="1:10">
      <c r="A85" s="9">
        <v>67</v>
      </c>
      <c r="B85" s="19" t="s">
        <v>78</v>
      </c>
      <c r="C85" s="36">
        <v>4.4576589709999998E-3</v>
      </c>
      <c r="D85" s="10">
        <v>24490.07</v>
      </c>
      <c r="E85" s="10">
        <v>79.09</v>
      </c>
      <c r="F85" s="10">
        <v>24569.16</v>
      </c>
      <c r="G85" s="10" t="s">
        <v>149</v>
      </c>
      <c r="H85" s="20" t="s">
        <v>150</v>
      </c>
      <c r="I85" s="20" t="s">
        <v>150</v>
      </c>
      <c r="J85" s="10" t="s">
        <v>150</v>
      </c>
    </row>
    <row r="86" spans="1:10">
      <c r="A86" s="9">
        <v>68</v>
      </c>
      <c r="B86" s="19" t="s">
        <v>79</v>
      </c>
      <c r="C86" s="36">
        <v>2.157510788E-3</v>
      </c>
      <c r="D86" s="10">
        <v>11853.22</v>
      </c>
      <c r="E86" s="10">
        <v>38.28</v>
      </c>
      <c r="F86" s="10">
        <v>11891.5</v>
      </c>
      <c r="G86" s="10" t="s">
        <v>142</v>
      </c>
      <c r="H86" s="20" t="s">
        <v>143</v>
      </c>
      <c r="I86" s="20" t="s">
        <v>144</v>
      </c>
      <c r="J86" s="10" t="s">
        <v>145</v>
      </c>
    </row>
    <row r="87" spans="1:10">
      <c r="A87" s="9">
        <v>69</v>
      </c>
      <c r="B87" s="19" t="s">
        <v>80</v>
      </c>
      <c r="C87" s="36">
        <v>5.3089958680000004E-3</v>
      </c>
      <c r="D87" s="10">
        <v>29167.26</v>
      </c>
      <c r="E87" s="10">
        <v>94.2</v>
      </c>
      <c r="F87" s="10">
        <v>29261.46</v>
      </c>
      <c r="G87" s="10" t="s">
        <v>142</v>
      </c>
      <c r="H87" s="20" t="s">
        <v>143</v>
      </c>
      <c r="I87" s="20" t="s">
        <v>144</v>
      </c>
      <c r="J87" s="10" t="s">
        <v>145</v>
      </c>
    </row>
    <row r="88" spans="1:10">
      <c r="A88" s="9">
        <v>70</v>
      </c>
      <c r="B88" s="19" t="s">
        <v>81</v>
      </c>
      <c r="C88" s="36">
        <v>1.0607414131E-2</v>
      </c>
      <c r="D88" s="10">
        <v>58276.4</v>
      </c>
      <c r="E88" s="10">
        <v>188.2</v>
      </c>
      <c r="F88" s="10">
        <v>58464.6</v>
      </c>
      <c r="G88" s="10" t="s">
        <v>142</v>
      </c>
      <c r="H88" s="20" t="s">
        <v>143</v>
      </c>
      <c r="I88" s="20" t="s">
        <v>151</v>
      </c>
      <c r="J88" s="10" t="s">
        <v>145</v>
      </c>
    </row>
    <row r="89" spans="1:10">
      <c r="A89" s="9">
        <v>71</v>
      </c>
      <c r="B89" s="19" t="s">
        <v>82</v>
      </c>
      <c r="C89" s="36">
        <v>2.348228203E-3</v>
      </c>
      <c r="D89" s="10">
        <v>12901</v>
      </c>
      <c r="E89" s="10">
        <v>41.66</v>
      </c>
      <c r="F89" s="10">
        <v>12942.66</v>
      </c>
      <c r="G89" s="10" t="s">
        <v>142</v>
      </c>
      <c r="H89" s="20" t="s">
        <v>143</v>
      </c>
      <c r="I89" s="20" t="s">
        <v>144</v>
      </c>
      <c r="J89" s="10" t="s">
        <v>145</v>
      </c>
    </row>
    <row r="90" spans="1:10">
      <c r="A90" s="9">
        <v>72</v>
      </c>
      <c r="B90" s="19" t="s">
        <v>83</v>
      </c>
      <c r="C90" s="36">
        <v>1.453939821E-3</v>
      </c>
      <c r="D90" s="10">
        <v>7987.84</v>
      </c>
      <c r="E90" s="10">
        <v>25.8</v>
      </c>
      <c r="F90" s="10">
        <v>8013.64</v>
      </c>
      <c r="G90" s="10" t="s">
        <v>142</v>
      </c>
      <c r="H90" s="20" t="s">
        <v>143</v>
      </c>
      <c r="I90" s="20" t="s">
        <v>151</v>
      </c>
      <c r="J90" s="10" t="s">
        <v>145</v>
      </c>
    </row>
    <row r="91" spans="1:10">
      <c r="A91" s="9">
        <v>73</v>
      </c>
      <c r="B91" s="19" t="s">
        <v>84</v>
      </c>
      <c r="C91" s="36">
        <v>5.8240931549999996E-3</v>
      </c>
      <c r="D91" s="10">
        <v>31997.17</v>
      </c>
      <c r="E91" s="10">
        <v>103.34</v>
      </c>
      <c r="F91" s="10">
        <v>32100.51</v>
      </c>
      <c r="G91" s="10" t="s">
        <v>149</v>
      </c>
      <c r="H91" s="20" t="s">
        <v>150</v>
      </c>
      <c r="I91" s="20" t="s">
        <v>150</v>
      </c>
      <c r="J91" s="10" t="s">
        <v>150</v>
      </c>
    </row>
    <row r="92" spans="1:10">
      <c r="A92" s="9">
        <v>74</v>
      </c>
      <c r="B92" s="19" t="s">
        <v>85</v>
      </c>
      <c r="C92" s="36">
        <v>1.6661329780000001E-3</v>
      </c>
      <c r="D92" s="10">
        <v>9153.6200000000008</v>
      </c>
      <c r="E92" s="10">
        <v>29.56</v>
      </c>
      <c r="F92" s="10">
        <v>9183.18</v>
      </c>
      <c r="G92" s="10" t="s">
        <v>149</v>
      </c>
      <c r="H92" s="20" t="s">
        <v>150</v>
      </c>
      <c r="I92" s="20" t="s">
        <v>150</v>
      </c>
      <c r="J92" s="10" t="s">
        <v>150</v>
      </c>
    </row>
    <row r="93" spans="1:10">
      <c r="A93" s="9">
        <v>75</v>
      </c>
      <c r="B93" s="19" t="s">
        <v>86</v>
      </c>
      <c r="C93" s="36">
        <v>4.4528509690000004E-3</v>
      </c>
      <c r="D93" s="10">
        <v>24463.66</v>
      </c>
      <c r="E93" s="10">
        <v>79.010000000000005</v>
      </c>
      <c r="F93" s="10">
        <v>24542.67</v>
      </c>
      <c r="G93" s="10" t="s">
        <v>142</v>
      </c>
      <c r="H93" s="20" t="s">
        <v>143</v>
      </c>
      <c r="I93" s="20" t="s">
        <v>144</v>
      </c>
      <c r="J93" s="10" t="s">
        <v>145</v>
      </c>
    </row>
    <row r="94" spans="1:10">
      <c r="A94" s="9">
        <v>76</v>
      </c>
      <c r="B94" s="19" t="s">
        <v>87</v>
      </c>
      <c r="C94" s="36">
        <v>1.1657802310000001E-3</v>
      </c>
      <c r="D94" s="10">
        <v>6404.72</v>
      </c>
      <c r="E94" s="10">
        <v>20.68</v>
      </c>
      <c r="F94" s="10">
        <v>6425.4000000000005</v>
      </c>
      <c r="G94" s="10" t="s">
        <v>142</v>
      </c>
      <c r="H94" s="20" t="s">
        <v>143</v>
      </c>
      <c r="I94" s="20" t="s">
        <v>151</v>
      </c>
      <c r="J94" s="10" t="s">
        <v>145</v>
      </c>
    </row>
    <row r="95" spans="1:10">
      <c r="A95" s="9">
        <v>77</v>
      </c>
      <c r="B95" s="19" t="s">
        <v>88</v>
      </c>
      <c r="C95" s="36">
        <v>0.22810892625000001</v>
      </c>
      <c r="D95" s="10">
        <v>1253214.67</v>
      </c>
      <c r="E95" s="10">
        <v>4047.27</v>
      </c>
      <c r="F95" s="10">
        <v>1257261.94</v>
      </c>
      <c r="G95" s="10" t="s">
        <v>142</v>
      </c>
      <c r="H95" s="20" t="s">
        <v>143</v>
      </c>
      <c r="I95" s="20" t="s">
        <v>152</v>
      </c>
      <c r="J95" s="10" t="s">
        <v>145</v>
      </c>
    </row>
    <row r="96" spans="1:10">
      <c r="A96" s="9">
        <v>78</v>
      </c>
      <c r="B96" s="19" t="s">
        <v>89</v>
      </c>
      <c r="C96" s="36">
        <v>3.6145597841E-2</v>
      </c>
      <c r="D96" s="10">
        <v>198581.42</v>
      </c>
      <c r="E96" s="10">
        <v>641.32000000000005</v>
      </c>
      <c r="F96" s="10">
        <v>199222.74000000002</v>
      </c>
      <c r="G96" s="10" t="s">
        <v>142</v>
      </c>
      <c r="H96" s="20" t="s">
        <v>143</v>
      </c>
      <c r="I96" s="20" t="s">
        <v>144</v>
      </c>
      <c r="J96" s="10" t="s">
        <v>145</v>
      </c>
    </row>
    <row r="97" spans="1:10">
      <c r="A97" s="9">
        <v>79</v>
      </c>
      <c r="B97" s="19" t="s">
        <v>90</v>
      </c>
      <c r="C97" s="36">
        <v>4.747100695E-3</v>
      </c>
      <c r="D97" s="10">
        <v>26080.240000000002</v>
      </c>
      <c r="E97" s="10">
        <v>84.23</v>
      </c>
      <c r="F97" s="10">
        <v>26164.47</v>
      </c>
      <c r="G97" s="10" t="s">
        <v>142</v>
      </c>
      <c r="H97" s="20" t="s">
        <v>143</v>
      </c>
      <c r="I97" s="20" t="s">
        <v>151</v>
      </c>
      <c r="J97" s="10" t="s">
        <v>145</v>
      </c>
    </row>
    <row r="98" spans="1:10">
      <c r="A98" s="9">
        <v>80</v>
      </c>
      <c r="B98" s="19" t="s">
        <v>91</v>
      </c>
      <c r="C98" s="36">
        <v>1.1959103779999999E-3</v>
      </c>
      <c r="D98" s="10">
        <v>6570.25</v>
      </c>
      <c r="E98" s="10">
        <v>21.22</v>
      </c>
      <c r="F98" s="10">
        <v>6591.47</v>
      </c>
      <c r="G98" s="10" t="s">
        <v>149</v>
      </c>
      <c r="H98" s="20" t="s">
        <v>150</v>
      </c>
      <c r="I98" s="20" t="s">
        <v>150</v>
      </c>
      <c r="J98" s="10" t="s">
        <v>150</v>
      </c>
    </row>
    <row r="99" spans="1:10">
      <c r="A99" s="9">
        <v>81</v>
      </c>
      <c r="B99" s="19" t="s">
        <v>92</v>
      </c>
      <c r="C99" s="36">
        <v>2.2007828069999999E-3</v>
      </c>
      <c r="D99" s="10">
        <v>12090.95</v>
      </c>
      <c r="E99" s="10">
        <v>39.049999999999997</v>
      </c>
      <c r="F99" s="10">
        <v>12130</v>
      </c>
      <c r="G99" s="10" t="s">
        <v>142</v>
      </c>
      <c r="H99" s="20" t="s">
        <v>143</v>
      </c>
      <c r="I99" s="20" t="s">
        <v>144</v>
      </c>
      <c r="J99" s="10" t="s">
        <v>145</v>
      </c>
    </row>
    <row r="100" spans="1:10">
      <c r="A100" s="9">
        <v>82</v>
      </c>
      <c r="B100" s="19" t="s">
        <v>93</v>
      </c>
      <c r="C100" s="36">
        <v>8.8614042123000003E-2</v>
      </c>
      <c r="D100" s="10">
        <v>486839.42</v>
      </c>
      <c r="E100" s="10">
        <v>1572.25</v>
      </c>
      <c r="F100" s="10">
        <v>488411.67</v>
      </c>
      <c r="G100" s="10" t="s">
        <v>142</v>
      </c>
      <c r="H100" s="20" t="s">
        <v>143</v>
      </c>
      <c r="I100" s="20" t="s">
        <v>144</v>
      </c>
      <c r="J100" s="10" t="s">
        <v>145</v>
      </c>
    </row>
    <row r="101" spans="1:10">
      <c r="A101" s="9">
        <v>83</v>
      </c>
      <c r="B101" s="19" t="s">
        <v>94</v>
      </c>
      <c r="C101" s="36">
        <v>2.859158555E-3</v>
      </c>
      <c r="D101" s="10">
        <v>15708.02</v>
      </c>
      <c r="E101" s="10">
        <v>50.73</v>
      </c>
      <c r="F101" s="10">
        <v>15758.75</v>
      </c>
      <c r="G101" s="10" t="s">
        <v>142</v>
      </c>
      <c r="H101" s="20" t="s">
        <v>143</v>
      </c>
      <c r="I101" s="20" t="s">
        <v>144</v>
      </c>
      <c r="J101" s="10" t="s">
        <v>145</v>
      </c>
    </row>
    <row r="102" spans="1:10">
      <c r="A102" s="9">
        <v>84</v>
      </c>
      <c r="B102" s="19" t="s">
        <v>95</v>
      </c>
      <c r="C102" s="36">
        <v>4.0967382830000001E-3</v>
      </c>
      <c r="D102" s="10">
        <v>22507.200000000001</v>
      </c>
      <c r="E102" s="10">
        <v>72.69</v>
      </c>
      <c r="F102" s="10">
        <v>22579.89</v>
      </c>
      <c r="G102" s="10" t="s">
        <v>142</v>
      </c>
      <c r="H102" s="20" t="s">
        <v>143</v>
      </c>
      <c r="I102" s="20" t="s">
        <v>144</v>
      </c>
      <c r="J102" s="10" t="s">
        <v>145</v>
      </c>
    </row>
    <row r="103" spans="1:10">
      <c r="A103" s="9">
        <v>85</v>
      </c>
      <c r="B103" s="19" t="s">
        <v>96</v>
      </c>
      <c r="C103" s="36">
        <v>2.1665177789000001E-2</v>
      </c>
      <c r="D103" s="10">
        <v>119026.99</v>
      </c>
      <c r="E103" s="10">
        <v>384.4</v>
      </c>
      <c r="F103" s="10">
        <v>119411.39</v>
      </c>
      <c r="G103" s="10" t="s">
        <v>149</v>
      </c>
      <c r="H103" s="20" t="s">
        <v>150</v>
      </c>
      <c r="I103" s="20" t="s">
        <v>150</v>
      </c>
      <c r="J103" s="10" t="s">
        <v>150</v>
      </c>
    </row>
    <row r="104" spans="1:10">
      <c r="A104" s="9">
        <v>86</v>
      </c>
      <c r="B104" s="19" t="s">
        <v>97</v>
      </c>
      <c r="C104" s="36">
        <v>3.4499017400000001E-3</v>
      </c>
      <c r="D104" s="10">
        <v>18953.52</v>
      </c>
      <c r="E104" s="10">
        <v>61.21</v>
      </c>
      <c r="F104" s="10">
        <v>19014.73</v>
      </c>
      <c r="G104" s="10" t="s">
        <v>142</v>
      </c>
      <c r="H104" s="20" t="s">
        <v>143</v>
      </c>
      <c r="I104" s="20" t="s">
        <v>148</v>
      </c>
      <c r="J104" s="10" t="s">
        <v>145</v>
      </c>
    </row>
    <row r="105" spans="1:10">
      <c r="A105" s="9">
        <v>87</v>
      </c>
      <c r="B105" s="19" t="s">
        <v>98</v>
      </c>
      <c r="C105" s="36">
        <v>1.784409829E-3</v>
      </c>
      <c r="D105" s="10">
        <v>9803.42</v>
      </c>
      <c r="E105" s="10">
        <v>31.66</v>
      </c>
      <c r="F105" s="10">
        <v>9835.08</v>
      </c>
      <c r="G105" s="10" t="s">
        <v>142</v>
      </c>
      <c r="H105" s="20" t="s">
        <v>143</v>
      </c>
      <c r="I105" s="20" t="s">
        <v>144</v>
      </c>
      <c r="J105" s="10" t="s">
        <v>145</v>
      </c>
    </row>
    <row r="106" spans="1:10">
      <c r="A106" s="9">
        <v>88</v>
      </c>
      <c r="B106" s="19" t="s">
        <v>99</v>
      </c>
      <c r="C106" s="36">
        <v>4.6297854450000004E-3</v>
      </c>
      <c r="D106" s="10">
        <v>25435.72</v>
      </c>
      <c r="E106" s="10">
        <v>82.15</v>
      </c>
      <c r="F106" s="10">
        <v>25517.870000000003</v>
      </c>
      <c r="G106" s="10" t="s">
        <v>142</v>
      </c>
      <c r="H106" s="20" t="s">
        <v>143</v>
      </c>
      <c r="I106" s="20" t="s">
        <v>148</v>
      </c>
      <c r="J106" s="10" t="s">
        <v>145</v>
      </c>
    </row>
    <row r="107" spans="1:10">
      <c r="A107" s="9">
        <v>89</v>
      </c>
      <c r="B107" s="19" t="s">
        <v>100</v>
      </c>
      <c r="C107" s="36">
        <v>1.5254187850000001E-3</v>
      </c>
      <c r="D107" s="10">
        <v>8380.5499999999993</v>
      </c>
      <c r="E107" s="10">
        <v>27.07</v>
      </c>
      <c r="F107" s="10">
        <v>8407.619999999999</v>
      </c>
      <c r="G107" s="10" t="s">
        <v>149</v>
      </c>
      <c r="H107" s="20" t="s">
        <v>150</v>
      </c>
      <c r="I107" s="20" t="s">
        <v>150</v>
      </c>
      <c r="J107" s="10" t="s">
        <v>150</v>
      </c>
    </row>
    <row r="108" spans="1:10">
      <c r="A108" s="9">
        <v>90</v>
      </c>
      <c r="B108" s="19" t="s">
        <v>101</v>
      </c>
      <c r="C108" s="36">
        <v>1.0026607482999999E-2</v>
      </c>
      <c r="D108" s="10">
        <v>55085.49</v>
      </c>
      <c r="E108" s="10">
        <v>177.9</v>
      </c>
      <c r="F108" s="10">
        <v>55263.39</v>
      </c>
      <c r="G108" s="10" t="s">
        <v>149</v>
      </c>
      <c r="H108" s="20" t="s">
        <v>150</v>
      </c>
      <c r="I108" s="20" t="s">
        <v>150</v>
      </c>
      <c r="J108" s="10" t="s">
        <v>150</v>
      </c>
    </row>
    <row r="109" spans="1:10">
      <c r="A109" s="9">
        <v>91</v>
      </c>
      <c r="B109" s="19" t="s">
        <v>102</v>
      </c>
      <c r="C109" s="36">
        <v>1.3316563022000001E-2</v>
      </c>
      <c r="D109" s="10">
        <v>73160.28</v>
      </c>
      <c r="E109" s="10">
        <v>236.27</v>
      </c>
      <c r="F109" s="10">
        <v>73396.55</v>
      </c>
      <c r="G109" s="10" t="s">
        <v>149</v>
      </c>
      <c r="H109" s="20" t="s">
        <v>150</v>
      </c>
      <c r="I109" s="20" t="s">
        <v>150</v>
      </c>
      <c r="J109" s="10" t="s">
        <v>150</v>
      </c>
    </row>
    <row r="110" spans="1:10">
      <c r="A110" s="9">
        <v>92</v>
      </c>
      <c r="B110" s="19" t="s">
        <v>103</v>
      </c>
      <c r="C110" s="36">
        <v>5.5436263679999997E-3</v>
      </c>
      <c r="D110" s="10">
        <v>30456.3</v>
      </c>
      <c r="E110" s="10">
        <v>98.36</v>
      </c>
      <c r="F110" s="10">
        <v>30554.66</v>
      </c>
      <c r="G110" s="10" t="s">
        <v>149</v>
      </c>
      <c r="H110" s="20" t="s">
        <v>150</v>
      </c>
      <c r="I110" s="20" t="s">
        <v>150</v>
      </c>
      <c r="J110" s="10" t="s">
        <v>150</v>
      </c>
    </row>
    <row r="111" spans="1:10">
      <c r="A111" s="9">
        <v>93</v>
      </c>
      <c r="B111" s="19" t="s">
        <v>104</v>
      </c>
      <c r="C111" s="36">
        <v>2.4405418430000002E-3</v>
      </c>
      <c r="D111" s="10">
        <v>13408.17</v>
      </c>
      <c r="E111" s="10">
        <v>43.3</v>
      </c>
      <c r="F111" s="10">
        <v>13451.47</v>
      </c>
      <c r="G111" s="10" t="s">
        <v>149</v>
      </c>
      <c r="H111" s="20" t="s">
        <v>150</v>
      </c>
      <c r="I111" s="20" t="s">
        <v>150</v>
      </c>
      <c r="J111" s="10" t="s">
        <v>150</v>
      </c>
    </row>
    <row r="112" spans="1:10">
      <c r="A112" s="9">
        <v>94</v>
      </c>
      <c r="B112" s="19" t="s">
        <v>105</v>
      </c>
      <c r="C112" s="36">
        <v>1.5957758817000001E-2</v>
      </c>
      <c r="D112" s="10">
        <v>87670.82</v>
      </c>
      <c r="E112" s="10">
        <v>283.13</v>
      </c>
      <c r="F112" s="10">
        <v>87953.950000000012</v>
      </c>
      <c r="G112" s="10" t="s">
        <v>142</v>
      </c>
      <c r="H112" s="20" t="s">
        <v>143</v>
      </c>
      <c r="I112" s="20" t="s">
        <v>151</v>
      </c>
      <c r="J112" s="10" t="s">
        <v>145</v>
      </c>
    </row>
    <row r="113" spans="1:10">
      <c r="A113" s="9">
        <v>95</v>
      </c>
      <c r="B113" s="19" t="s">
        <v>106</v>
      </c>
      <c r="C113" s="36">
        <v>2.3405354000000001E-3</v>
      </c>
      <c r="D113" s="10">
        <v>12858.74</v>
      </c>
      <c r="E113" s="10">
        <v>41.53</v>
      </c>
      <c r="F113" s="10">
        <v>12900.27</v>
      </c>
      <c r="G113" s="10" t="s">
        <v>142</v>
      </c>
      <c r="H113" s="20" t="s">
        <v>143</v>
      </c>
      <c r="I113" s="20" t="s">
        <v>151</v>
      </c>
      <c r="J113" s="10" t="s">
        <v>145</v>
      </c>
    </row>
    <row r="114" spans="1:10">
      <c r="A114" s="9">
        <v>96</v>
      </c>
      <c r="B114" s="19" t="s">
        <v>107</v>
      </c>
      <c r="C114" s="36">
        <v>3.6745957029999999E-3</v>
      </c>
      <c r="D114" s="10">
        <v>20187.97</v>
      </c>
      <c r="E114" s="10">
        <v>65.2</v>
      </c>
      <c r="F114" s="10">
        <v>20253.170000000002</v>
      </c>
      <c r="G114" s="10" t="s">
        <v>142</v>
      </c>
      <c r="H114" s="20" t="s">
        <v>143</v>
      </c>
      <c r="I114" s="20" t="s">
        <v>144</v>
      </c>
      <c r="J114" s="10" t="s">
        <v>145</v>
      </c>
    </row>
    <row r="115" spans="1:10">
      <c r="A115" s="9">
        <v>97</v>
      </c>
      <c r="B115" s="19" t="s">
        <v>108</v>
      </c>
      <c r="C115" s="36">
        <v>2.5662230163E-2</v>
      </c>
      <c r="D115" s="10">
        <v>140986.51999999999</v>
      </c>
      <c r="E115" s="10">
        <v>455.32</v>
      </c>
      <c r="F115" s="10">
        <v>141441.84</v>
      </c>
      <c r="G115" s="10" t="s">
        <v>149</v>
      </c>
      <c r="H115" s="20" t="s">
        <v>150</v>
      </c>
      <c r="I115" s="20" t="s">
        <v>150</v>
      </c>
      <c r="J115" s="10" t="s">
        <v>150</v>
      </c>
    </row>
    <row r="116" spans="1:10">
      <c r="A116" s="9">
        <v>98</v>
      </c>
      <c r="B116" s="19" t="s">
        <v>109</v>
      </c>
      <c r="C116" s="36">
        <v>2.3456639350000002E-3</v>
      </c>
      <c r="D116" s="10">
        <v>12886.92</v>
      </c>
      <c r="E116" s="10">
        <v>41.62</v>
      </c>
      <c r="F116" s="10">
        <v>12928.54</v>
      </c>
      <c r="G116" s="10" t="s">
        <v>142</v>
      </c>
      <c r="H116" s="20" t="s">
        <v>143</v>
      </c>
      <c r="I116" s="20" t="s">
        <v>148</v>
      </c>
      <c r="J116" s="10" t="s">
        <v>145</v>
      </c>
    </row>
    <row r="117" spans="1:10">
      <c r="A117" s="9">
        <v>99</v>
      </c>
      <c r="B117" s="19" t="s">
        <v>110</v>
      </c>
      <c r="C117" s="36">
        <v>2.8104374670000001E-3</v>
      </c>
      <c r="D117" s="10">
        <v>15440.35</v>
      </c>
      <c r="E117" s="10">
        <v>49.86</v>
      </c>
      <c r="F117" s="10">
        <v>15490.210000000001</v>
      </c>
      <c r="G117" s="10" t="s">
        <v>142</v>
      </c>
      <c r="H117" s="20" t="s">
        <v>143</v>
      </c>
      <c r="I117" s="20" t="s">
        <v>147</v>
      </c>
      <c r="J117" s="10" t="s">
        <v>145</v>
      </c>
    </row>
    <row r="118" spans="1:10">
      <c r="A118" s="6">
        <v>100</v>
      </c>
      <c r="B118" s="22" t="s">
        <v>111</v>
      </c>
      <c r="C118" s="37">
        <v>1</v>
      </c>
      <c r="D118" s="7">
        <v>5493930.9199999981</v>
      </c>
      <c r="E118" s="7">
        <v>5.00000000004448E-2</v>
      </c>
      <c r="F118" s="7">
        <v>5493930.9699999979</v>
      </c>
    </row>
    <row r="121" spans="1:10" s="21" customFormat="1" ht="16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21" customFormat="1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21" customFormat="1" ht="16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21" customFormat="1">
      <c r="A124" s="1"/>
      <c r="B124" s="1"/>
      <c r="C124" s="1"/>
      <c r="D124" s="1"/>
      <c r="E124" s="1"/>
      <c r="F124" s="1"/>
      <c r="G124" s="1"/>
      <c r="H124" s="1"/>
      <c r="I124" s="1"/>
      <c r="J124" s="1"/>
    </row>
  </sheetData>
  <mergeCells count="5">
    <mergeCell ref="D5:E10"/>
    <mergeCell ref="C11:E11"/>
    <mergeCell ref="A17:J17"/>
    <mergeCell ref="A2:E2"/>
    <mergeCell ref="A3:E3"/>
  </mergeCells>
  <conditionalFormatting sqref="H19:J117">
    <cfRule type="expression" dxfId="36" priority="6">
      <formula>$G19="No"</formula>
    </cfRule>
  </conditionalFormatting>
  <conditionalFormatting sqref="H17:H18">
    <cfRule type="expression" dxfId="35" priority="5">
      <formula>$G17="No"</formula>
    </cfRule>
  </conditionalFormatting>
  <conditionalFormatting sqref="I17:I18">
    <cfRule type="expression" dxfId="34" priority="4">
      <formula>$G17="No"</formula>
    </cfRule>
  </conditionalFormatting>
  <conditionalFormatting sqref="J17:J18">
    <cfRule type="expression" dxfId="33" priority="3">
      <formula>$G17="No"</formula>
    </cfRule>
  </conditionalFormatting>
  <printOptions horizontalCentered="1"/>
  <pageMargins left="0.1" right="0.1" top="0.1" bottom="0.25" header="0.3" footer="0.1"/>
  <pageSetup fitToHeight="2" orientation="portrait" r:id="rId1"/>
  <headerFooter>
    <oddFooter>&amp;C&amp;8&amp;P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DB7D4-CF3C-4984-9DB4-1A3B0B1F4459}">
  <sheetPr>
    <pageSetUpPr fitToPage="1"/>
  </sheetPr>
  <dimension ref="A1:J121"/>
  <sheetViews>
    <sheetView zoomScale="80" zoomScaleNormal="80" zoomScaleSheetLayoutView="80" workbookViewId="0">
      <pane ySplit="2" topLeftCell="A3" activePane="bottomLeft" state="frozen"/>
      <selection pane="bottomLeft" activeCell="A2" sqref="A2:E2"/>
      <selection activeCell="C10" sqref="C10"/>
    </sheetView>
  </sheetViews>
  <sheetFormatPr defaultColWidth="9" defaultRowHeight="15.75"/>
  <cols>
    <col min="1" max="1" width="4.875" style="1" bestFit="1" customWidth="1"/>
    <col min="2" max="2" width="69.5" style="1" customWidth="1"/>
    <col min="3" max="9" width="16.625" style="1" customWidth="1"/>
    <col min="10" max="10" width="18.875" style="1" customWidth="1"/>
    <col min="11" max="16384" width="9" style="1"/>
  </cols>
  <sheetData>
    <row r="1" spans="1:10" ht="61.5" customHeight="1">
      <c r="A1" s="2"/>
      <c r="B1" s="2"/>
      <c r="C1" s="2"/>
      <c r="D1" s="2"/>
      <c r="E1" s="2"/>
      <c r="F1" s="2"/>
      <c r="G1" s="2"/>
      <c r="H1" s="2"/>
      <c r="I1" s="2"/>
    </row>
    <row r="2" spans="1:10" ht="36.75" customHeight="1">
      <c r="A2" s="38" t="s">
        <v>156</v>
      </c>
      <c r="B2" s="39"/>
      <c r="C2" s="39"/>
      <c r="D2" s="39"/>
      <c r="E2" s="39"/>
      <c r="F2"/>
      <c r="G2"/>
      <c r="H2"/>
      <c r="I2"/>
    </row>
    <row r="3" spans="1:10" ht="15.75" customHeight="1">
      <c r="A3" s="44" t="s">
        <v>157</v>
      </c>
      <c r="B3" s="45"/>
      <c r="C3" s="45"/>
      <c r="D3" s="45"/>
      <c r="E3" s="45"/>
      <c r="F3"/>
      <c r="G3"/>
      <c r="H3"/>
      <c r="I3"/>
    </row>
    <row r="4" spans="1:10" ht="31.5">
      <c r="A4" s="3"/>
      <c r="B4" s="4"/>
      <c r="C4" s="5" t="s">
        <v>158</v>
      </c>
      <c r="D4" s="5" t="s">
        <v>115</v>
      </c>
      <c r="E4" s="5" t="s">
        <v>11</v>
      </c>
      <c r="F4"/>
      <c r="G4"/>
      <c r="H4"/>
      <c r="I4"/>
    </row>
    <row r="5" spans="1:10" ht="16.5" customHeight="1">
      <c r="A5" s="6" t="s">
        <v>116</v>
      </c>
      <c r="B5" s="8" t="s">
        <v>117</v>
      </c>
      <c r="C5" s="7">
        <v>2948147.1663188688</v>
      </c>
      <c r="D5" s="47"/>
      <c r="E5" s="47"/>
    </row>
    <row r="6" spans="1:10">
      <c r="A6" s="9">
        <v>1</v>
      </c>
      <c r="B6" s="11" t="s">
        <v>159</v>
      </c>
      <c r="C6" s="10">
        <v>2948147.1663188688</v>
      </c>
      <c r="D6" s="47"/>
      <c r="E6" s="47"/>
    </row>
    <row r="7" spans="1:10">
      <c r="A7" s="9">
        <v>2</v>
      </c>
      <c r="B7" s="11" t="s">
        <v>122</v>
      </c>
      <c r="C7" s="10">
        <v>0</v>
      </c>
      <c r="D7" s="47"/>
      <c r="E7" s="47"/>
    </row>
    <row r="8" spans="1:10">
      <c r="A8" s="6" t="s">
        <v>123</v>
      </c>
      <c r="B8" s="13" t="s">
        <v>124</v>
      </c>
      <c r="C8" s="48" t="s">
        <v>125</v>
      </c>
      <c r="D8" s="49"/>
      <c r="E8" s="50"/>
    </row>
    <row r="9" spans="1:10">
      <c r="A9" s="9">
        <v>1</v>
      </c>
      <c r="B9" s="16" t="s">
        <v>126</v>
      </c>
      <c r="C9" s="10">
        <v>1474073.5900000005</v>
      </c>
      <c r="D9" s="14">
        <v>1474073.5900000005</v>
      </c>
      <c r="E9" s="17"/>
    </row>
    <row r="10" spans="1:10">
      <c r="A10" s="9">
        <v>2</v>
      </c>
      <c r="B10" s="16" t="s">
        <v>127</v>
      </c>
      <c r="C10" s="10">
        <v>1474073.5799999998</v>
      </c>
      <c r="D10" s="17"/>
      <c r="E10" s="17"/>
    </row>
    <row r="11" spans="1:10" ht="31.5">
      <c r="A11" s="9" t="s">
        <v>128</v>
      </c>
      <c r="B11" s="16" t="s">
        <v>129</v>
      </c>
      <c r="C11" s="10">
        <v>-141982.56</v>
      </c>
      <c r="D11" s="17"/>
      <c r="E11" s="18">
        <v>141982.56</v>
      </c>
    </row>
    <row r="12" spans="1:10">
      <c r="A12" s="9" t="s">
        <v>130</v>
      </c>
      <c r="B12" s="16" t="s">
        <v>131</v>
      </c>
      <c r="C12" s="10">
        <v>1332091.0199999998</v>
      </c>
      <c r="D12" s="17"/>
      <c r="E12" s="17"/>
    </row>
    <row r="13" spans="1:10" s="15" customFormat="1" ht="15.75" customHeight="1">
      <c r="A13" s="9">
        <v>3</v>
      </c>
      <c r="B13" s="16" t="s">
        <v>132</v>
      </c>
      <c r="C13" s="10">
        <v>0</v>
      </c>
      <c r="D13" s="14">
        <v>0</v>
      </c>
      <c r="E13" s="17"/>
      <c r="F13" s="1"/>
      <c r="G13" s="1"/>
      <c r="H13" s="1"/>
      <c r="I13" s="1"/>
      <c r="J13" s="1"/>
    </row>
    <row r="14" spans="1:10">
      <c r="A14" s="44" t="s">
        <v>133</v>
      </c>
      <c r="B14" s="45">
        <v>0</v>
      </c>
      <c r="C14" s="45" t="e">
        <v>#REF!</v>
      </c>
      <c r="D14" s="45"/>
      <c r="E14" s="45"/>
      <c r="F14" s="45"/>
      <c r="G14" s="45"/>
      <c r="H14" s="45"/>
      <c r="I14" s="45"/>
      <c r="J14" s="46"/>
    </row>
    <row r="15" spans="1:10" ht="31.5">
      <c r="A15" s="3"/>
      <c r="B15" s="4" t="s">
        <v>134</v>
      </c>
      <c r="C15" s="5" t="s">
        <v>135</v>
      </c>
      <c r="D15" s="5" t="s">
        <v>136</v>
      </c>
      <c r="E15" s="5" t="s">
        <v>137</v>
      </c>
      <c r="F15" s="5" t="s">
        <v>158</v>
      </c>
      <c r="G15" s="5" t="s">
        <v>138</v>
      </c>
      <c r="H15" s="5" t="s">
        <v>139</v>
      </c>
      <c r="I15" s="5" t="s">
        <v>140</v>
      </c>
      <c r="J15" s="5" t="s">
        <v>141</v>
      </c>
    </row>
    <row r="16" spans="1:10">
      <c r="A16" s="9">
        <v>1</v>
      </c>
      <c r="B16" s="19" t="s">
        <v>12</v>
      </c>
      <c r="C16" s="36">
        <v>2.5568954920000002E-3</v>
      </c>
      <c r="D16" s="10">
        <v>3406.02</v>
      </c>
      <c r="E16" s="10">
        <v>11</v>
      </c>
      <c r="F16" s="10">
        <v>3417.02</v>
      </c>
      <c r="G16" s="10" t="s">
        <v>142</v>
      </c>
      <c r="H16" s="20" t="s">
        <v>143</v>
      </c>
      <c r="I16" s="20" t="s">
        <v>144</v>
      </c>
      <c r="J16" s="10" t="s">
        <v>145</v>
      </c>
    </row>
    <row r="17" spans="1:10">
      <c r="A17" s="9">
        <v>2</v>
      </c>
      <c r="B17" s="19" t="s">
        <v>13</v>
      </c>
      <c r="C17" s="36">
        <v>1.1167386100000001E-3</v>
      </c>
      <c r="D17" s="10">
        <v>1487.6</v>
      </c>
      <c r="E17" s="10">
        <v>4.8</v>
      </c>
      <c r="F17" s="10">
        <v>1492.3999999999999</v>
      </c>
      <c r="G17" s="10" t="s">
        <v>142</v>
      </c>
      <c r="H17" s="20" t="s">
        <v>143</v>
      </c>
      <c r="I17" s="20" t="s">
        <v>144</v>
      </c>
      <c r="J17" s="10" t="s">
        <v>145</v>
      </c>
    </row>
    <row r="18" spans="1:10">
      <c r="A18" s="9">
        <v>3</v>
      </c>
      <c r="B18" s="19" t="s">
        <v>14</v>
      </c>
      <c r="C18" s="36">
        <v>4.4586205709999998E-3</v>
      </c>
      <c r="D18" s="10">
        <v>5939.29</v>
      </c>
      <c r="E18" s="10">
        <v>19.18</v>
      </c>
      <c r="F18" s="10">
        <v>5958.47</v>
      </c>
      <c r="G18" s="10" t="s">
        <v>142</v>
      </c>
      <c r="H18" s="20" t="s">
        <v>143</v>
      </c>
      <c r="I18" s="20" t="s">
        <v>146</v>
      </c>
      <c r="J18" s="10" t="s">
        <v>145</v>
      </c>
    </row>
    <row r="19" spans="1:10">
      <c r="A19" s="9">
        <v>4</v>
      </c>
      <c r="B19" s="19" t="s">
        <v>15</v>
      </c>
      <c r="C19" s="36">
        <v>5.3195734729999996E-3</v>
      </c>
      <c r="D19" s="10">
        <v>7086.16</v>
      </c>
      <c r="E19" s="10">
        <v>22.88</v>
      </c>
      <c r="F19" s="10">
        <v>7109.04</v>
      </c>
      <c r="G19" s="10" t="s">
        <v>142</v>
      </c>
      <c r="H19" s="20" t="s">
        <v>143</v>
      </c>
      <c r="I19" s="20" t="s">
        <v>151</v>
      </c>
      <c r="J19" s="10" t="s">
        <v>145</v>
      </c>
    </row>
    <row r="20" spans="1:10">
      <c r="A20" s="9">
        <v>5</v>
      </c>
      <c r="B20" s="19" t="s">
        <v>16</v>
      </c>
      <c r="C20" s="36">
        <v>1.208090649E-3</v>
      </c>
      <c r="D20" s="10">
        <v>1609.29</v>
      </c>
      <c r="E20" s="10">
        <v>5.2</v>
      </c>
      <c r="F20" s="10">
        <v>1614.49</v>
      </c>
      <c r="G20" s="10" t="s">
        <v>142</v>
      </c>
      <c r="H20" s="20" t="s">
        <v>143</v>
      </c>
      <c r="I20" s="20" t="s">
        <v>144</v>
      </c>
      <c r="J20" s="10" t="s">
        <v>145</v>
      </c>
    </row>
    <row r="21" spans="1:10">
      <c r="A21" s="9">
        <v>6</v>
      </c>
      <c r="B21" s="19" t="s">
        <v>17</v>
      </c>
      <c r="C21" s="36">
        <v>5.1900779509999996E-3</v>
      </c>
      <c r="D21" s="10">
        <v>6913.66</v>
      </c>
      <c r="E21" s="10">
        <v>22.33</v>
      </c>
      <c r="F21" s="10">
        <v>6935.99</v>
      </c>
      <c r="G21" s="10" t="s">
        <v>142</v>
      </c>
      <c r="H21" s="20" t="s">
        <v>143</v>
      </c>
      <c r="I21" s="20" t="s">
        <v>144</v>
      </c>
      <c r="J21" s="10" t="s">
        <v>145</v>
      </c>
    </row>
    <row r="22" spans="1:10">
      <c r="A22" s="9">
        <v>7</v>
      </c>
      <c r="B22" s="19" t="s">
        <v>18</v>
      </c>
      <c r="C22" s="36">
        <v>3.3423948145E-2</v>
      </c>
      <c r="D22" s="10">
        <v>44523.74</v>
      </c>
      <c r="E22" s="10">
        <v>143.79</v>
      </c>
      <c r="F22" s="10">
        <v>44667.53</v>
      </c>
      <c r="G22" s="10" t="s">
        <v>142</v>
      </c>
      <c r="H22" s="20" t="s">
        <v>143</v>
      </c>
      <c r="I22" s="20" t="s">
        <v>148</v>
      </c>
      <c r="J22" s="10" t="s">
        <v>145</v>
      </c>
    </row>
    <row r="23" spans="1:10">
      <c r="A23" s="9">
        <v>8</v>
      </c>
      <c r="B23" s="19" t="s">
        <v>19</v>
      </c>
      <c r="C23" s="36">
        <v>8.2293763160000005E-3</v>
      </c>
      <c r="D23" s="10">
        <v>10962.28</v>
      </c>
      <c r="E23" s="10">
        <v>35.4</v>
      </c>
      <c r="F23" s="10">
        <v>10997.68</v>
      </c>
      <c r="G23" s="10" t="s">
        <v>149</v>
      </c>
      <c r="H23" s="20" t="s">
        <v>150</v>
      </c>
      <c r="I23" s="20" t="s">
        <v>150</v>
      </c>
      <c r="J23" s="10" t="s">
        <v>150</v>
      </c>
    </row>
    <row r="24" spans="1:10">
      <c r="A24" s="9">
        <v>9</v>
      </c>
      <c r="B24" s="19" t="s">
        <v>20</v>
      </c>
      <c r="C24" s="36">
        <v>7.3132916580000004E-3</v>
      </c>
      <c r="D24" s="10">
        <v>9741.9699999999993</v>
      </c>
      <c r="E24" s="10">
        <v>31.46</v>
      </c>
      <c r="F24" s="10">
        <v>9773.4299999999985</v>
      </c>
      <c r="G24" s="10" t="s">
        <v>142</v>
      </c>
      <c r="H24" s="20" t="s">
        <v>143</v>
      </c>
      <c r="I24" s="20" t="s">
        <v>144</v>
      </c>
      <c r="J24" s="10" t="s">
        <v>145</v>
      </c>
    </row>
    <row r="25" spans="1:10">
      <c r="A25" s="9">
        <v>10</v>
      </c>
      <c r="B25" s="19" t="s">
        <v>21</v>
      </c>
      <c r="C25" s="36">
        <v>3.7701146770000001E-3</v>
      </c>
      <c r="D25" s="10">
        <v>5022.1400000000003</v>
      </c>
      <c r="E25" s="10">
        <v>16.22</v>
      </c>
      <c r="F25" s="10">
        <v>5038.3600000000006</v>
      </c>
      <c r="G25" s="10" t="s">
        <v>142</v>
      </c>
      <c r="H25" s="20" t="s">
        <v>143</v>
      </c>
      <c r="I25" s="20" t="s">
        <v>144</v>
      </c>
      <c r="J25" s="10" t="s">
        <v>145</v>
      </c>
    </row>
    <row r="26" spans="1:10">
      <c r="A26" s="9">
        <v>11</v>
      </c>
      <c r="B26" s="19" t="s">
        <v>22</v>
      </c>
      <c r="C26" s="36">
        <v>3.2697619300000001E-3</v>
      </c>
      <c r="D26" s="10">
        <v>4355.62</v>
      </c>
      <c r="E26" s="10">
        <v>14.07</v>
      </c>
      <c r="F26" s="10">
        <v>4369.6899999999996</v>
      </c>
      <c r="G26" s="10" t="s">
        <v>142</v>
      </c>
      <c r="H26" s="20" t="s">
        <v>143</v>
      </c>
      <c r="I26" s="20" t="s">
        <v>144</v>
      </c>
      <c r="J26" s="10" t="s">
        <v>145</v>
      </c>
    </row>
    <row r="27" spans="1:10">
      <c r="A27" s="9">
        <v>12</v>
      </c>
      <c r="B27" s="19" t="s">
        <v>23</v>
      </c>
      <c r="C27" s="36">
        <v>2.7075462229999999E-3</v>
      </c>
      <c r="D27" s="10">
        <v>3606.7</v>
      </c>
      <c r="E27" s="10">
        <v>11.65</v>
      </c>
      <c r="F27" s="10">
        <v>3618.35</v>
      </c>
      <c r="G27" s="10" t="s">
        <v>149</v>
      </c>
      <c r="H27" s="20" t="s">
        <v>150</v>
      </c>
      <c r="I27" s="20" t="s">
        <v>150</v>
      </c>
      <c r="J27" s="10" t="s">
        <v>150</v>
      </c>
    </row>
    <row r="28" spans="1:10">
      <c r="A28" s="9">
        <v>13</v>
      </c>
      <c r="B28" s="19" t="s">
        <v>24</v>
      </c>
      <c r="C28" s="36">
        <v>1.889544807E-3</v>
      </c>
      <c r="D28" s="10">
        <v>2517.0500000000002</v>
      </c>
      <c r="E28" s="10">
        <v>8.1300000000000008</v>
      </c>
      <c r="F28" s="10">
        <v>2525.1800000000003</v>
      </c>
      <c r="G28" s="10" t="s">
        <v>142</v>
      </c>
      <c r="H28" s="20" t="s">
        <v>143</v>
      </c>
      <c r="I28" s="20" t="s">
        <v>144</v>
      </c>
      <c r="J28" s="10" t="s">
        <v>145</v>
      </c>
    </row>
    <row r="29" spans="1:10">
      <c r="A29" s="9">
        <v>14</v>
      </c>
      <c r="B29" s="19" t="s">
        <v>25</v>
      </c>
      <c r="C29" s="36">
        <v>6.0330809769999997E-3</v>
      </c>
      <c r="D29" s="10">
        <v>8036.61</v>
      </c>
      <c r="E29" s="10">
        <v>25.95</v>
      </c>
      <c r="F29" s="10">
        <v>8062.5599999999995</v>
      </c>
      <c r="G29" s="10" t="s">
        <v>142</v>
      </c>
      <c r="H29" s="20" t="s">
        <v>143</v>
      </c>
      <c r="I29" s="20" t="s">
        <v>144</v>
      </c>
      <c r="J29" s="10" t="s">
        <v>145</v>
      </c>
    </row>
    <row r="30" spans="1:10">
      <c r="A30" s="9">
        <v>15</v>
      </c>
      <c r="B30" s="19" t="s">
        <v>26</v>
      </c>
      <c r="C30" s="36">
        <v>3.3566265009999999E-3</v>
      </c>
      <c r="D30" s="10">
        <v>4471.33</v>
      </c>
      <c r="E30" s="10">
        <v>14.44</v>
      </c>
      <c r="F30" s="10">
        <v>4485.7699999999995</v>
      </c>
      <c r="G30" s="10" t="s">
        <v>149</v>
      </c>
      <c r="H30" s="20" t="s">
        <v>150</v>
      </c>
      <c r="I30" s="20" t="s">
        <v>150</v>
      </c>
      <c r="J30" s="10" t="s">
        <v>150</v>
      </c>
    </row>
    <row r="31" spans="1:10">
      <c r="A31" s="9">
        <v>16</v>
      </c>
      <c r="B31" s="19" t="s">
        <v>27</v>
      </c>
      <c r="C31" s="36">
        <v>3.6553636949999998E-3</v>
      </c>
      <c r="D31" s="10">
        <v>4869.28</v>
      </c>
      <c r="E31" s="10">
        <v>15.73</v>
      </c>
      <c r="F31" s="10">
        <v>4885.0099999999993</v>
      </c>
      <c r="G31" s="10" t="s">
        <v>142</v>
      </c>
      <c r="H31" s="20" t="s">
        <v>143</v>
      </c>
      <c r="I31" s="20" t="s">
        <v>144</v>
      </c>
      <c r="J31" s="10" t="s">
        <v>145</v>
      </c>
    </row>
    <row r="32" spans="1:10">
      <c r="A32" s="9">
        <v>17</v>
      </c>
      <c r="B32" s="19" t="s">
        <v>28</v>
      </c>
      <c r="C32" s="36">
        <v>1.6302973365000001E-2</v>
      </c>
      <c r="D32" s="10">
        <v>21717.040000000001</v>
      </c>
      <c r="E32" s="10">
        <v>70.14</v>
      </c>
      <c r="F32" s="10">
        <v>21787.18</v>
      </c>
      <c r="G32" s="10" t="s">
        <v>149</v>
      </c>
      <c r="H32" s="20" t="s">
        <v>150</v>
      </c>
      <c r="I32" s="20" t="s">
        <v>150</v>
      </c>
      <c r="J32" s="10" t="s">
        <v>150</v>
      </c>
    </row>
    <row r="33" spans="1:10">
      <c r="A33" s="9">
        <v>18</v>
      </c>
      <c r="B33" s="19" t="s">
        <v>29</v>
      </c>
      <c r="C33" s="36">
        <v>2.378358349E-3</v>
      </c>
      <c r="D33" s="10">
        <v>3168.19</v>
      </c>
      <c r="E33" s="10">
        <v>10.23</v>
      </c>
      <c r="F33" s="10">
        <v>3178.42</v>
      </c>
      <c r="G33" s="10" t="s">
        <v>149</v>
      </c>
      <c r="H33" s="20" t="s">
        <v>150</v>
      </c>
      <c r="I33" s="20" t="s">
        <v>150</v>
      </c>
      <c r="J33" s="10" t="s">
        <v>150</v>
      </c>
    </row>
    <row r="34" spans="1:10">
      <c r="A34" s="9">
        <v>19</v>
      </c>
      <c r="B34" s="19" t="s">
        <v>30</v>
      </c>
      <c r="C34" s="36">
        <v>2.431246372E-3</v>
      </c>
      <c r="D34" s="10">
        <v>3238.64</v>
      </c>
      <c r="E34" s="10">
        <v>10.46</v>
      </c>
      <c r="F34" s="10">
        <v>3249.1</v>
      </c>
      <c r="G34" s="10" t="s">
        <v>149</v>
      </c>
      <c r="H34" s="20" t="s">
        <v>150</v>
      </c>
      <c r="I34" s="20" t="s">
        <v>150</v>
      </c>
      <c r="J34" s="10" t="s">
        <v>150</v>
      </c>
    </row>
    <row r="35" spans="1:10">
      <c r="A35" s="9">
        <v>20</v>
      </c>
      <c r="B35" s="19" t="s">
        <v>31</v>
      </c>
      <c r="C35" s="36">
        <v>3.0460295679999999E-3</v>
      </c>
      <c r="D35" s="10">
        <v>4057.59</v>
      </c>
      <c r="E35" s="10">
        <v>13.1</v>
      </c>
      <c r="F35" s="10">
        <v>4070.69</v>
      </c>
      <c r="G35" s="10" t="s">
        <v>149</v>
      </c>
      <c r="H35" s="20" t="s">
        <v>150</v>
      </c>
      <c r="I35" s="20" t="s">
        <v>150</v>
      </c>
      <c r="J35" s="10" t="s">
        <v>150</v>
      </c>
    </row>
    <row r="36" spans="1:10">
      <c r="A36" s="9">
        <v>21</v>
      </c>
      <c r="B36" s="19" t="s">
        <v>32</v>
      </c>
      <c r="C36" s="36">
        <v>2.9572417970000001E-3</v>
      </c>
      <c r="D36" s="10">
        <v>3939.32</v>
      </c>
      <c r="E36" s="10">
        <v>12.72</v>
      </c>
      <c r="F36" s="10">
        <v>3952.04</v>
      </c>
      <c r="G36" s="10" t="s">
        <v>142</v>
      </c>
      <c r="H36" s="20" t="s">
        <v>143</v>
      </c>
      <c r="I36" s="20" t="s">
        <v>144</v>
      </c>
      <c r="J36" s="10" t="s">
        <v>145</v>
      </c>
    </row>
    <row r="37" spans="1:10">
      <c r="A37" s="9">
        <v>22</v>
      </c>
      <c r="B37" s="19" t="s">
        <v>33</v>
      </c>
      <c r="C37" s="36">
        <v>4.5740126210000003E-3</v>
      </c>
      <c r="D37" s="10">
        <v>6093</v>
      </c>
      <c r="E37" s="10">
        <v>19.68</v>
      </c>
      <c r="F37" s="10">
        <v>6112.68</v>
      </c>
      <c r="G37" s="10" t="s">
        <v>142</v>
      </c>
      <c r="H37" s="20" t="s">
        <v>143</v>
      </c>
      <c r="I37" s="20" t="s">
        <v>144</v>
      </c>
      <c r="J37" s="10" t="s">
        <v>145</v>
      </c>
    </row>
    <row r="38" spans="1:10">
      <c r="A38" s="9">
        <v>23</v>
      </c>
      <c r="B38" s="19" t="s">
        <v>34</v>
      </c>
      <c r="C38" s="36">
        <v>1.4586196098E-2</v>
      </c>
      <c r="D38" s="10">
        <v>19430.14</v>
      </c>
      <c r="E38" s="10">
        <v>62.75</v>
      </c>
      <c r="F38" s="10">
        <v>19492.89</v>
      </c>
      <c r="G38" s="10" t="s">
        <v>142</v>
      </c>
      <c r="H38" s="20" t="s">
        <v>143</v>
      </c>
      <c r="I38" s="20" t="s">
        <v>144</v>
      </c>
      <c r="J38" s="10" t="s">
        <v>145</v>
      </c>
    </row>
    <row r="39" spans="1:10">
      <c r="A39" s="9">
        <v>24</v>
      </c>
      <c r="B39" s="19" t="s">
        <v>35</v>
      </c>
      <c r="C39" s="36">
        <v>3.3053411450000001E-3</v>
      </c>
      <c r="D39" s="10">
        <v>4403.0200000000004</v>
      </c>
      <c r="E39" s="10">
        <v>14.22</v>
      </c>
      <c r="F39" s="10">
        <v>4417.2400000000007</v>
      </c>
      <c r="G39" s="10" t="s">
        <v>149</v>
      </c>
      <c r="H39" s="20" t="s">
        <v>150</v>
      </c>
      <c r="I39" s="20" t="s">
        <v>150</v>
      </c>
      <c r="J39" s="10" t="s">
        <v>150</v>
      </c>
    </row>
    <row r="40" spans="1:10">
      <c r="A40" s="9">
        <v>25</v>
      </c>
      <c r="B40" s="19" t="s">
        <v>36</v>
      </c>
      <c r="C40" s="36">
        <v>1.4775951912000001E-2</v>
      </c>
      <c r="D40" s="10">
        <v>19682.91</v>
      </c>
      <c r="E40" s="10">
        <v>63.57</v>
      </c>
      <c r="F40" s="10">
        <v>19746.48</v>
      </c>
      <c r="G40" s="10" t="s">
        <v>142</v>
      </c>
      <c r="H40" s="20" t="s">
        <v>143</v>
      </c>
      <c r="I40" s="20" t="s">
        <v>144</v>
      </c>
      <c r="J40" s="10" t="s">
        <v>145</v>
      </c>
    </row>
    <row r="41" spans="1:10">
      <c r="A41" s="9">
        <v>26</v>
      </c>
      <c r="B41" s="19" t="s">
        <v>37</v>
      </c>
      <c r="C41" s="36">
        <v>1.538560657E-3</v>
      </c>
      <c r="D41" s="10">
        <v>2049.5</v>
      </c>
      <c r="E41" s="10">
        <v>-2049.5</v>
      </c>
      <c r="F41" s="10">
        <v>0</v>
      </c>
      <c r="G41" s="10" t="s">
        <v>149</v>
      </c>
      <c r="H41" s="20" t="s">
        <v>150</v>
      </c>
      <c r="I41" s="20" t="s">
        <v>150</v>
      </c>
      <c r="J41" s="10" t="s">
        <v>150</v>
      </c>
    </row>
    <row r="42" spans="1:10">
      <c r="A42" s="9">
        <v>27</v>
      </c>
      <c r="B42" s="19" t="s">
        <v>38</v>
      </c>
      <c r="C42" s="36">
        <v>2.531573348E-3</v>
      </c>
      <c r="D42" s="10">
        <v>3372.29</v>
      </c>
      <c r="E42" s="10">
        <v>10.89</v>
      </c>
      <c r="F42" s="10">
        <v>3383.18</v>
      </c>
      <c r="G42" s="10" t="s">
        <v>149</v>
      </c>
      <c r="H42" s="20" t="s">
        <v>150</v>
      </c>
      <c r="I42" s="20" t="s">
        <v>150</v>
      </c>
      <c r="J42" s="10" t="s">
        <v>150</v>
      </c>
    </row>
    <row r="43" spans="1:10">
      <c r="A43" s="9">
        <v>28</v>
      </c>
      <c r="B43" s="19" t="s">
        <v>39</v>
      </c>
      <c r="C43" s="36">
        <v>3.0213484909999999E-3</v>
      </c>
      <c r="D43" s="10">
        <v>4024.71</v>
      </c>
      <c r="E43" s="10">
        <v>13</v>
      </c>
      <c r="F43" s="10">
        <v>4037.71</v>
      </c>
      <c r="G43" s="10" t="s">
        <v>142</v>
      </c>
      <c r="H43" s="20" t="s">
        <v>143</v>
      </c>
      <c r="I43" s="20" t="s">
        <v>144</v>
      </c>
      <c r="J43" s="10" t="s">
        <v>145</v>
      </c>
    </row>
    <row r="44" spans="1:10">
      <c r="A44" s="9">
        <v>29</v>
      </c>
      <c r="B44" s="19" t="s">
        <v>40</v>
      </c>
      <c r="C44" s="36">
        <v>1.5679856297999999E-2</v>
      </c>
      <c r="D44" s="10">
        <v>20887</v>
      </c>
      <c r="E44" s="10">
        <v>67.45</v>
      </c>
      <c r="F44" s="10">
        <v>20954.45</v>
      </c>
      <c r="G44" s="10" t="s">
        <v>142</v>
      </c>
      <c r="H44" s="20" t="s">
        <v>143</v>
      </c>
      <c r="I44" s="20" t="s">
        <v>148</v>
      </c>
      <c r="J44" s="10" t="s">
        <v>145</v>
      </c>
    </row>
    <row r="45" spans="1:10">
      <c r="A45" s="9">
        <v>30</v>
      </c>
      <c r="B45" s="19" t="s">
        <v>41</v>
      </c>
      <c r="C45" s="36">
        <v>3.3223294189999998E-3</v>
      </c>
      <c r="D45" s="10">
        <v>4425.6499999999996</v>
      </c>
      <c r="E45" s="10">
        <v>14.29</v>
      </c>
      <c r="F45" s="10">
        <v>4439.9399999999996</v>
      </c>
      <c r="G45" s="10" t="s">
        <v>149</v>
      </c>
      <c r="H45" s="20" t="s">
        <v>150</v>
      </c>
      <c r="I45" s="20" t="s">
        <v>150</v>
      </c>
      <c r="J45" s="10" t="s">
        <v>150</v>
      </c>
    </row>
    <row r="46" spans="1:10">
      <c r="A46" s="9">
        <v>31</v>
      </c>
      <c r="B46" s="19" t="s">
        <v>42</v>
      </c>
      <c r="C46" s="36">
        <v>2.7454332795000001E-2</v>
      </c>
      <c r="D46" s="10">
        <v>36571.67</v>
      </c>
      <c r="E46" s="10">
        <v>118.11</v>
      </c>
      <c r="F46" s="10">
        <v>36689.78</v>
      </c>
      <c r="G46" s="10" t="s">
        <v>149</v>
      </c>
      <c r="H46" s="20" t="s">
        <v>150</v>
      </c>
      <c r="I46" s="20" t="s">
        <v>150</v>
      </c>
      <c r="J46" s="10" t="s">
        <v>150</v>
      </c>
    </row>
    <row r="47" spans="1:10">
      <c r="A47" s="9">
        <v>32</v>
      </c>
      <c r="B47" s="19" t="s">
        <v>43</v>
      </c>
      <c r="C47" s="36">
        <v>1.7533180819999999E-3</v>
      </c>
      <c r="D47" s="10">
        <v>2335.58</v>
      </c>
      <c r="E47" s="10">
        <v>7.54</v>
      </c>
      <c r="F47" s="10">
        <v>2343.12</v>
      </c>
      <c r="G47" s="10" t="s">
        <v>149</v>
      </c>
      <c r="H47" s="20" t="s">
        <v>150</v>
      </c>
      <c r="I47" s="20" t="s">
        <v>150</v>
      </c>
      <c r="J47" s="10" t="s">
        <v>150</v>
      </c>
    </row>
    <row r="48" spans="1:10">
      <c r="A48" s="9">
        <v>33</v>
      </c>
      <c r="B48" s="19" t="s">
        <v>44</v>
      </c>
      <c r="C48" s="36">
        <v>5.2846353239999998E-3</v>
      </c>
      <c r="D48" s="10">
        <v>7039.62</v>
      </c>
      <c r="E48" s="10">
        <v>22.73</v>
      </c>
      <c r="F48" s="10">
        <v>7062.3499999999995</v>
      </c>
      <c r="G48" s="10" t="s">
        <v>142</v>
      </c>
      <c r="H48" s="20" t="s">
        <v>143</v>
      </c>
      <c r="I48" s="20" t="s">
        <v>144</v>
      </c>
      <c r="J48" s="10" t="s">
        <v>145</v>
      </c>
    </row>
    <row r="49" spans="1:10">
      <c r="A49" s="9">
        <v>34</v>
      </c>
      <c r="B49" s="19" t="s">
        <v>45</v>
      </c>
      <c r="C49" s="36">
        <v>3.2854680699999999E-3</v>
      </c>
      <c r="D49" s="10">
        <v>4376.54</v>
      </c>
      <c r="E49" s="10">
        <v>14.13</v>
      </c>
      <c r="F49" s="10">
        <v>4390.67</v>
      </c>
      <c r="G49" s="10" t="s">
        <v>149</v>
      </c>
      <c r="H49" s="20" t="s">
        <v>150</v>
      </c>
      <c r="I49" s="20" t="s">
        <v>150</v>
      </c>
      <c r="J49" s="10" t="s">
        <v>150</v>
      </c>
    </row>
    <row r="50" spans="1:10">
      <c r="A50" s="9">
        <v>35</v>
      </c>
      <c r="B50" s="19" t="s">
        <v>46</v>
      </c>
      <c r="C50" s="36">
        <v>2.1071870339999998E-3</v>
      </c>
      <c r="D50" s="10">
        <v>2806.96</v>
      </c>
      <c r="E50" s="10">
        <v>9.07</v>
      </c>
      <c r="F50" s="10">
        <v>2816.03</v>
      </c>
      <c r="G50" s="10" t="s">
        <v>149</v>
      </c>
      <c r="H50" s="20" t="s">
        <v>150</v>
      </c>
      <c r="I50" s="20" t="s">
        <v>150</v>
      </c>
      <c r="J50" s="10" t="s">
        <v>150</v>
      </c>
    </row>
    <row r="51" spans="1:10">
      <c r="A51" s="9">
        <v>36</v>
      </c>
      <c r="B51" s="19" t="s">
        <v>47</v>
      </c>
      <c r="C51" s="36">
        <v>2.0478883419999998E-3</v>
      </c>
      <c r="D51" s="10">
        <v>2727.97</v>
      </c>
      <c r="E51" s="10">
        <v>8.81</v>
      </c>
      <c r="F51" s="10">
        <v>2736.7799999999997</v>
      </c>
      <c r="G51" s="10" t="s">
        <v>149</v>
      </c>
      <c r="H51" s="20" t="s">
        <v>150</v>
      </c>
      <c r="I51" s="20" t="s">
        <v>150</v>
      </c>
      <c r="J51" s="10" t="s">
        <v>150</v>
      </c>
    </row>
    <row r="52" spans="1:10">
      <c r="A52" s="9">
        <v>37</v>
      </c>
      <c r="B52" s="19" t="s">
        <v>48</v>
      </c>
      <c r="C52" s="36">
        <v>3.578435662E-3</v>
      </c>
      <c r="D52" s="10">
        <v>4766.8</v>
      </c>
      <c r="E52" s="10">
        <v>15.39</v>
      </c>
      <c r="F52" s="10">
        <v>4782.1900000000005</v>
      </c>
      <c r="G52" s="10" t="s">
        <v>149</v>
      </c>
      <c r="H52" s="20" t="s">
        <v>150</v>
      </c>
      <c r="I52" s="20" t="s">
        <v>150</v>
      </c>
      <c r="J52" s="10" t="s">
        <v>150</v>
      </c>
    </row>
    <row r="53" spans="1:10">
      <c r="A53" s="9">
        <v>38</v>
      </c>
      <c r="B53" s="19" t="s">
        <v>49</v>
      </c>
      <c r="C53" s="36">
        <v>3.2309773800000001E-3</v>
      </c>
      <c r="D53" s="10">
        <v>4303.96</v>
      </c>
      <c r="E53" s="10">
        <v>13.9</v>
      </c>
      <c r="F53" s="10">
        <v>4317.8599999999997</v>
      </c>
      <c r="G53" s="10" t="s">
        <v>149</v>
      </c>
      <c r="H53" s="20" t="s">
        <v>150</v>
      </c>
      <c r="I53" s="20" t="s">
        <v>150</v>
      </c>
      <c r="J53" s="10" t="s">
        <v>150</v>
      </c>
    </row>
    <row r="54" spans="1:10">
      <c r="A54" s="9">
        <v>39</v>
      </c>
      <c r="B54" s="19" t="s">
        <v>50</v>
      </c>
      <c r="C54" s="36">
        <v>2.3084820529999999E-3</v>
      </c>
      <c r="D54" s="10">
        <v>3075.11</v>
      </c>
      <c r="E54" s="10">
        <v>9.93</v>
      </c>
      <c r="F54" s="10">
        <v>3085.04</v>
      </c>
      <c r="G54" s="10" t="s">
        <v>149</v>
      </c>
      <c r="H54" s="20" t="s">
        <v>150</v>
      </c>
      <c r="I54" s="20" t="s">
        <v>150</v>
      </c>
      <c r="J54" s="10" t="s">
        <v>150</v>
      </c>
    </row>
    <row r="55" spans="1:10">
      <c r="A55" s="9">
        <v>40</v>
      </c>
      <c r="B55" s="19" t="s">
        <v>51</v>
      </c>
      <c r="C55" s="36">
        <v>3.501828163E-3</v>
      </c>
      <c r="D55" s="10">
        <v>4664.75</v>
      </c>
      <c r="E55" s="10">
        <v>15.06</v>
      </c>
      <c r="F55" s="10">
        <v>4679.8100000000004</v>
      </c>
      <c r="G55" s="10" t="s">
        <v>142</v>
      </c>
      <c r="H55" s="20" t="s">
        <v>143</v>
      </c>
      <c r="I55" s="20" t="s">
        <v>144</v>
      </c>
      <c r="J55" s="10" t="s">
        <v>145</v>
      </c>
    </row>
    <row r="56" spans="1:10">
      <c r="A56" s="9">
        <v>41</v>
      </c>
      <c r="B56" s="19" t="s">
        <v>52</v>
      </c>
      <c r="C56" s="36">
        <v>1.9010840120000001E-3</v>
      </c>
      <c r="D56" s="10">
        <v>2532.42</v>
      </c>
      <c r="E56" s="10">
        <v>8.18</v>
      </c>
      <c r="F56" s="10">
        <v>2540.6</v>
      </c>
      <c r="G56" s="10" t="s">
        <v>149</v>
      </c>
      <c r="H56" s="20" t="s">
        <v>150</v>
      </c>
      <c r="I56" s="20" t="s">
        <v>150</v>
      </c>
      <c r="J56" s="10" t="s">
        <v>150</v>
      </c>
    </row>
    <row r="57" spans="1:10">
      <c r="A57" s="9">
        <v>42</v>
      </c>
      <c r="B57" s="19" t="s">
        <v>53</v>
      </c>
      <c r="C57" s="36">
        <v>4.4913149849999997E-3</v>
      </c>
      <c r="D57" s="10">
        <v>5982.84</v>
      </c>
      <c r="E57" s="10">
        <v>19.32</v>
      </c>
      <c r="F57" s="10">
        <v>6002.16</v>
      </c>
      <c r="G57" s="10" t="s">
        <v>142</v>
      </c>
      <c r="H57" s="20" t="s">
        <v>143</v>
      </c>
      <c r="I57" s="20" t="s">
        <v>144</v>
      </c>
      <c r="J57" s="10" t="s">
        <v>145</v>
      </c>
    </row>
    <row r="58" spans="1:10">
      <c r="A58" s="9">
        <v>43</v>
      </c>
      <c r="B58" s="19" t="s">
        <v>54</v>
      </c>
      <c r="C58" s="36">
        <v>6.1782826389999998E-3</v>
      </c>
      <c r="D58" s="10">
        <v>8230.0300000000007</v>
      </c>
      <c r="E58" s="10">
        <v>26.58</v>
      </c>
      <c r="F58" s="10">
        <v>8256.61</v>
      </c>
      <c r="G58" s="10" t="s">
        <v>142</v>
      </c>
      <c r="H58" s="20" t="s">
        <v>143</v>
      </c>
      <c r="I58" s="20" t="s">
        <v>148</v>
      </c>
      <c r="J58" s="10" t="s">
        <v>145</v>
      </c>
    </row>
    <row r="59" spans="1:10">
      <c r="A59" s="9">
        <v>44</v>
      </c>
      <c r="B59" s="19" t="s">
        <v>55</v>
      </c>
      <c r="C59" s="36">
        <v>4.4512483020000002E-3</v>
      </c>
      <c r="D59" s="10">
        <v>5929.47</v>
      </c>
      <c r="E59" s="10">
        <v>19.149999999999999</v>
      </c>
      <c r="F59" s="10">
        <v>5948.62</v>
      </c>
      <c r="G59" s="10" t="s">
        <v>149</v>
      </c>
      <c r="H59" s="20" t="s">
        <v>150</v>
      </c>
      <c r="I59" s="20" t="s">
        <v>150</v>
      </c>
      <c r="J59" s="10" t="s">
        <v>150</v>
      </c>
    </row>
    <row r="60" spans="1:10">
      <c r="A60" s="9">
        <v>45</v>
      </c>
      <c r="B60" s="19" t="s">
        <v>56</v>
      </c>
      <c r="C60" s="36">
        <v>1.714212999E-3</v>
      </c>
      <c r="D60" s="10">
        <v>2283.4899999999998</v>
      </c>
      <c r="E60" s="10">
        <v>7.37</v>
      </c>
      <c r="F60" s="10">
        <v>2290.8599999999997</v>
      </c>
      <c r="G60" s="10" t="s">
        <v>142</v>
      </c>
      <c r="H60" s="20" t="s">
        <v>143</v>
      </c>
      <c r="I60" s="20" t="s">
        <v>148</v>
      </c>
      <c r="J60" s="10" t="s">
        <v>145</v>
      </c>
    </row>
    <row r="61" spans="1:10">
      <c r="A61" s="9">
        <v>46</v>
      </c>
      <c r="B61" s="19" t="s">
        <v>57</v>
      </c>
      <c r="C61" s="36">
        <v>1.9296114909999999E-3</v>
      </c>
      <c r="D61" s="10">
        <v>2570.42</v>
      </c>
      <c r="E61" s="10">
        <v>8.3000000000000007</v>
      </c>
      <c r="F61" s="10">
        <v>2578.7200000000003</v>
      </c>
      <c r="G61" s="10" t="s">
        <v>142</v>
      </c>
      <c r="H61" s="20" t="s">
        <v>143</v>
      </c>
      <c r="I61" s="20" t="s">
        <v>144</v>
      </c>
      <c r="J61" s="10" t="s">
        <v>145</v>
      </c>
    </row>
    <row r="62" spans="1:10">
      <c r="A62" s="9">
        <v>47</v>
      </c>
      <c r="B62" s="19" t="s">
        <v>58</v>
      </c>
      <c r="C62" s="36">
        <v>1.6805569849999999E-3</v>
      </c>
      <c r="D62" s="10">
        <v>2238.65</v>
      </c>
      <c r="E62" s="10">
        <v>-2238.65</v>
      </c>
      <c r="F62" s="10">
        <v>0</v>
      </c>
      <c r="G62" s="10" t="s">
        <v>149</v>
      </c>
      <c r="H62" s="20" t="s">
        <v>150</v>
      </c>
      <c r="I62" s="20" t="s">
        <v>150</v>
      </c>
      <c r="J62" s="10" t="s">
        <v>150</v>
      </c>
    </row>
    <row r="63" spans="1:10">
      <c r="A63" s="9">
        <v>48</v>
      </c>
      <c r="B63" s="19" t="s">
        <v>59</v>
      </c>
      <c r="C63" s="36">
        <v>2.6585046020000001E-3</v>
      </c>
      <c r="D63" s="10">
        <v>3541.37</v>
      </c>
      <c r="E63" s="10">
        <v>11.44</v>
      </c>
      <c r="F63" s="10">
        <v>3552.81</v>
      </c>
      <c r="G63" s="10" t="s">
        <v>149</v>
      </c>
      <c r="H63" s="20" t="s">
        <v>150</v>
      </c>
      <c r="I63" s="20" t="s">
        <v>150</v>
      </c>
      <c r="J63" s="10" t="s">
        <v>150</v>
      </c>
    </row>
    <row r="64" spans="1:10">
      <c r="A64" s="9">
        <v>49</v>
      </c>
      <c r="B64" s="19" t="s">
        <v>60</v>
      </c>
      <c r="C64" s="36">
        <v>5.4904178120000003E-3</v>
      </c>
      <c r="D64" s="10">
        <v>7313.74</v>
      </c>
      <c r="E64" s="10">
        <v>23.62</v>
      </c>
      <c r="F64" s="10">
        <v>7337.36</v>
      </c>
      <c r="G64" s="10" t="s">
        <v>149</v>
      </c>
      <c r="H64" s="20" t="s">
        <v>150</v>
      </c>
      <c r="I64" s="20" t="s">
        <v>150</v>
      </c>
      <c r="J64" s="10" t="s">
        <v>150</v>
      </c>
    </row>
    <row r="65" spans="1:10">
      <c r="A65" s="9">
        <v>50</v>
      </c>
      <c r="B65" s="19" t="s">
        <v>61</v>
      </c>
      <c r="C65" s="36">
        <v>1.6780568235000001E-2</v>
      </c>
      <c r="D65" s="10">
        <v>22353.24</v>
      </c>
      <c r="E65" s="10">
        <v>72.19</v>
      </c>
      <c r="F65" s="10">
        <v>22425.43</v>
      </c>
      <c r="G65" s="10" t="s">
        <v>142</v>
      </c>
      <c r="H65" s="20" t="s">
        <v>143</v>
      </c>
      <c r="I65" s="20" t="s">
        <v>148</v>
      </c>
      <c r="J65" s="10" t="s">
        <v>145</v>
      </c>
    </row>
    <row r="66" spans="1:10">
      <c r="A66" s="9">
        <v>51</v>
      </c>
      <c r="B66" s="19" t="s">
        <v>62</v>
      </c>
      <c r="C66" s="36">
        <v>5.7282536469999996E-3</v>
      </c>
      <c r="D66" s="10">
        <v>7630.56</v>
      </c>
      <c r="E66" s="10">
        <v>24.64</v>
      </c>
      <c r="F66" s="10">
        <v>7655.2000000000007</v>
      </c>
      <c r="G66" s="10" t="s">
        <v>149</v>
      </c>
      <c r="H66" s="20" t="s">
        <v>150</v>
      </c>
      <c r="I66" s="20" t="s">
        <v>150</v>
      </c>
      <c r="J66" s="10" t="s">
        <v>150</v>
      </c>
    </row>
    <row r="67" spans="1:10">
      <c r="A67" s="9">
        <v>52</v>
      </c>
      <c r="B67" s="19" t="s">
        <v>63</v>
      </c>
      <c r="C67" s="36">
        <v>3.8223936862999998E-2</v>
      </c>
      <c r="D67" s="10">
        <v>50917.760000000002</v>
      </c>
      <c r="E67" s="10">
        <v>164.44</v>
      </c>
      <c r="F67" s="10">
        <v>51082.200000000004</v>
      </c>
      <c r="G67" s="10" t="s">
        <v>142</v>
      </c>
      <c r="H67" s="20" t="s">
        <v>143</v>
      </c>
      <c r="I67" s="20" t="s">
        <v>144</v>
      </c>
      <c r="J67" s="10" t="s">
        <v>145</v>
      </c>
    </row>
    <row r="68" spans="1:10">
      <c r="A68" s="9">
        <v>53</v>
      </c>
      <c r="B68" s="19" t="s">
        <v>64</v>
      </c>
      <c r="C68" s="36">
        <v>3.8848656599999999E-3</v>
      </c>
      <c r="D68" s="10">
        <v>5174.99</v>
      </c>
      <c r="E68" s="10">
        <v>16.71</v>
      </c>
      <c r="F68" s="10">
        <v>5191.7</v>
      </c>
      <c r="G68" s="10" t="s">
        <v>149</v>
      </c>
      <c r="H68" s="20" t="s">
        <v>150</v>
      </c>
      <c r="I68" s="20" t="s">
        <v>150</v>
      </c>
      <c r="J68" s="10" t="s">
        <v>150</v>
      </c>
    </row>
    <row r="69" spans="1:10">
      <c r="A69" s="9">
        <v>54</v>
      </c>
      <c r="B69" s="19" t="s">
        <v>65</v>
      </c>
      <c r="C69" s="36">
        <v>1.9802557790000001E-3</v>
      </c>
      <c r="D69" s="10">
        <v>2637.88</v>
      </c>
      <c r="E69" s="10">
        <v>8.52</v>
      </c>
      <c r="F69" s="10">
        <v>2646.4</v>
      </c>
      <c r="G69" s="10" t="s">
        <v>149</v>
      </c>
      <c r="H69" s="20" t="s">
        <v>150</v>
      </c>
      <c r="I69" s="20" t="s">
        <v>150</v>
      </c>
      <c r="J69" s="10" t="s">
        <v>150</v>
      </c>
    </row>
    <row r="70" spans="1:10">
      <c r="A70" s="9">
        <v>55</v>
      </c>
      <c r="B70" s="19" t="s">
        <v>66</v>
      </c>
      <c r="C70" s="36">
        <v>3.4822756210000001E-3</v>
      </c>
      <c r="D70" s="10">
        <v>4638.71</v>
      </c>
      <c r="E70" s="10">
        <v>14.98</v>
      </c>
      <c r="F70" s="10">
        <v>4653.6899999999996</v>
      </c>
      <c r="G70" s="10" t="s">
        <v>149</v>
      </c>
      <c r="H70" s="20" t="s">
        <v>150</v>
      </c>
      <c r="I70" s="20" t="s">
        <v>150</v>
      </c>
      <c r="J70" s="10" t="s">
        <v>150</v>
      </c>
    </row>
    <row r="71" spans="1:10">
      <c r="A71" s="9">
        <v>56</v>
      </c>
      <c r="B71" s="19" t="s">
        <v>67</v>
      </c>
      <c r="C71" s="36">
        <v>1.4586837165E-2</v>
      </c>
      <c r="D71" s="10">
        <v>19430.990000000002</v>
      </c>
      <c r="E71" s="10">
        <v>62.75</v>
      </c>
      <c r="F71" s="10">
        <v>19493.740000000002</v>
      </c>
      <c r="G71" s="10" t="s">
        <v>142</v>
      </c>
      <c r="H71" s="20" t="s">
        <v>143</v>
      </c>
      <c r="I71" s="20" t="s">
        <v>144</v>
      </c>
      <c r="J71" s="10" t="s">
        <v>145</v>
      </c>
    </row>
    <row r="72" spans="1:10">
      <c r="A72" s="9">
        <v>57</v>
      </c>
      <c r="B72" s="19" t="s">
        <v>68</v>
      </c>
      <c r="C72" s="36">
        <v>7.3285811041000001E-2</v>
      </c>
      <c r="D72" s="10">
        <v>97623.37</v>
      </c>
      <c r="E72" s="10">
        <v>315.27999999999997</v>
      </c>
      <c r="F72" s="10">
        <v>97938.65</v>
      </c>
      <c r="G72" s="10" t="s">
        <v>149</v>
      </c>
      <c r="H72" s="20" t="s">
        <v>150</v>
      </c>
      <c r="I72" s="20" t="s">
        <v>150</v>
      </c>
      <c r="J72" s="10" t="s">
        <v>150</v>
      </c>
    </row>
    <row r="73" spans="1:10">
      <c r="A73" s="9">
        <v>58</v>
      </c>
      <c r="B73" s="19" t="s">
        <v>69</v>
      </c>
      <c r="C73" s="36">
        <v>3.3588702349999998E-3</v>
      </c>
      <c r="D73" s="10">
        <v>4474.32</v>
      </c>
      <c r="E73" s="10">
        <v>14.45</v>
      </c>
      <c r="F73" s="10">
        <v>4488.7699999999995</v>
      </c>
      <c r="G73" s="10" t="s">
        <v>149</v>
      </c>
      <c r="H73" s="20" t="s">
        <v>150</v>
      </c>
      <c r="I73" s="20" t="s">
        <v>150</v>
      </c>
      <c r="J73" s="10" t="s">
        <v>150</v>
      </c>
    </row>
    <row r="74" spans="1:10">
      <c r="A74" s="9">
        <v>59</v>
      </c>
      <c r="B74" s="19" t="s">
        <v>70</v>
      </c>
      <c r="C74" s="36">
        <v>3.3005331429999999E-3</v>
      </c>
      <c r="D74" s="10">
        <v>4396.6099999999997</v>
      </c>
      <c r="E74" s="10">
        <v>14.2</v>
      </c>
      <c r="F74" s="10">
        <v>4410.8099999999995</v>
      </c>
      <c r="G74" s="10" t="s">
        <v>149</v>
      </c>
      <c r="H74" s="20" t="s">
        <v>150</v>
      </c>
      <c r="I74" s="20" t="s">
        <v>150</v>
      </c>
      <c r="J74" s="10" t="s">
        <v>150</v>
      </c>
    </row>
    <row r="75" spans="1:10">
      <c r="A75" s="9">
        <v>60</v>
      </c>
      <c r="B75" s="19" t="s">
        <v>71</v>
      </c>
      <c r="C75" s="36">
        <v>1.619335092E-3</v>
      </c>
      <c r="D75" s="10">
        <v>2157.1</v>
      </c>
      <c r="E75" s="10">
        <v>6.97</v>
      </c>
      <c r="F75" s="10">
        <v>2164.0699999999997</v>
      </c>
      <c r="G75" s="10" t="s">
        <v>142</v>
      </c>
      <c r="H75" s="20" t="s">
        <v>143</v>
      </c>
      <c r="I75" s="20" t="s">
        <v>148</v>
      </c>
      <c r="J75" s="10" t="s">
        <v>145</v>
      </c>
    </row>
    <row r="76" spans="1:10">
      <c r="A76" s="9">
        <v>61</v>
      </c>
      <c r="B76" s="19" t="s">
        <v>72</v>
      </c>
      <c r="C76" s="36">
        <v>4.031349456E-3</v>
      </c>
      <c r="D76" s="10">
        <v>5370.12</v>
      </c>
      <c r="E76" s="10">
        <v>17.34</v>
      </c>
      <c r="F76" s="10">
        <v>5387.46</v>
      </c>
      <c r="G76" s="10" t="s">
        <v>149</v>
      </c>
      <c r="H76" s="20" t="s">
        <v>150</v>
      </c>
      <c r="I76" s="20" t="s">
        <v>150</v>
      </c>
      <c r="J76" s="10" t="s">
        <v>150</v>
      </c>
    </row>
    <row r="77" spans="1:10">
      <c r="A77" s="9">
        <v>62</v>
      </c>
      <c r="B77" s="19" t="s">
        <v>73</v>
      </c>
      <c r="C77" s="36">
        <v>7.1619998599999997E-3</v>
      </c>
      <c r="D77" s="10">
        <v>9540.44</v>
      </c>
      <c r="E77" s="10">
        <v>30.81</v>
      </c>
      <c r="F77" s="10">
        <v>9571.25</v>
      </c>
      <c r="G77" s="10" t="s">
        <v>142</v>
      </c>
      <c r="H77" s="20" t="s">
        <v>143</v>
      </c>
      <c r="I77" s="20" t="s">
        <v>144</v>
      </c>
      <c r="J77" s="10" t="s">
        <v>145</v>
      </c>
    </row>
    <row r="78" spans="1:10">
      <c r="A78" s="9">
        <v>63</v>
      </c>
      <c r="B78" s="19" t="s">
        <v>74</v>
      </c>
      <c r="C78" s="36">
        <v>1.1788259436000001E-2</v>
      </c>
      <c r="D78" s="10">
        <v>15703.03</v>
      </c>
      <c r="E78" s="10">
        <v>50.71</v>
      </c>
      <c r="F78" s="10">
        <v>15753.74</v>
      </c>
      <c r="G78" s="10" t="s">
        <v>142</v>
      </c>
      <c r="H78" s="20" t="s">
        <v>143</v>
      </c>
      <c r="I78" s="20" t="s">
        <v>144</v>
      </c>
      <c r="J78" s="10" t="s">
        <v>145</v>
      </c>
    </row>
    <row r="79" spans="1:10">
      <c r="A79" s="9">
        <v>64</v>
      </c>
      <c r="B79" s="19" t="s">
        <v>75</v>
      </c>
      <c r="C79" s="36">
        <v>1.0363488161E-2</v>
      </c>
      <c r="D79" s="10">
        <v>13805.11</v>
      </c>
      <c r="E79" s="10">
        <v>44.58</v>
      </c>
      <c r="F79" s="10">
        <v>13849.69</v>
      </c>
      <c r="G79" s="10" t="s">
        <v>149</v>
      </c>
      <c r="H79" s="20" t="s">
        <v>150</v>
      </c>
      <c r="I79" s="20" t="s">
        <v>150</v>
      </c>
      <c r="J79" s="10" t="s">
        <v>150</v>
      </c>
    </row>
    <row r="80" spans="1:10">
      <c r="A80" s="9">
        <v>65</v>
      </c>
      <c r="B80" s="19" t="s">
        <v>76</v>
      </c>
      <c r="C80" s="36">
        <v>4.9471135799999998E-3</v>
      </c>
      <c r="D80" s="10">
        <v>6590.01</v>
      </c>
      <c r="E80" s="10">
        <v>21.28</v>
      </c>
      <c r="F80" s="10">
        <v>6611.29</v>
      </c>
      <c r="G80" s="10" t="s">
        <v>149</v>
      </c>
      <c r="H80" s="20" t="s">
        <v>150</v>
      </c>
      <c r="I80" s="20" t="s">
        <v>150</v>
      </c>
      <c r="J80" s="10" t="s">
        <v>150</v>
      </c>
    </row>
    <row r="81" spans="1:10">
      <c r="A81" s="9">
        <v>66</v>
      </c>
      <c r="B81" s="19" t="s">
        <v>77</v>
      </c>
      <c r="C81" s="36">
        <v>1.8946733430000001E-3</v>
      </c>
      <c r="D81" s="10">
        <v>2523.88</v>
      </c>
      <c r="E81" s="10">
        <v>8.15</v>
      </c>
      <c r="F81" s="10">
        <v>2532.0300000000002</v>
      </c>
      <c r="G81" s="10" t="s">
        <v>142</v>
      </c>
      <c r="H81" s="20" t="s">
        <v>143</v>
      </c>
      <c r="I81" s="20" t="s">
        <v>144</v>
      </c>
      <c r="J81" s="10" t="s">
        <v>145</v>
      </c>
    </row>
    <row r="82" spans="1:10">
      <c r="A82" s="9">
        <v>67</v>
      </c>
      <c r="B82" s="19" t="s">
        <v>78</v>
      </c>
      <c r="C82" s="36">
        <v>4.4576589709999998E-3</v>
      </c>
      <c r="D82" s="10">
        <v>5938.01</v>
      </c>
      <c r="E82" s="10">
        <v>19.18</v>
      </c>
      <c r="F82" s="10">
        <v>5957.1900000000005</v>
      </c>
      <c r="G82" s="10" t="s">
        <v>149</v>
      </c>
      <c r="H82" s="20" t="s">
        <v>150</v>
      </c>
      <c r="I82" s="20" t="s">
        <v>150</v>
      </c>
      <c r="J82" s="10" t="s">
        <v>150</v>
      </c>
    </row>
    <row r="83" spans="1:10">
      <c r="A83" s="9">
        <v>68</v>
      </c>
      <c r="B83" s="19" t="s">
        <v>79</v>
      </c>
      <c r="C83" s="36">
        <v>2.157510788E-3</v>
      </c>
      <c r="D83" s="10">
        <v>2874</v>
      </c>
      <c r="E83" s="10">
        <v>9.2799999999999994</v>
      </c>
      <c r="F83" s="10">
        <v>2883.28</v>
      </c>
      <c r="G83" s="10" t="s">
        <v>142</v>
      </c>
      <c r="H83" s="20" t="s">
        <v>143</v>
      </c>
      <c r="I83" s="20" t="s">
        <v>144</v>
      </c>
      <c r="J83" s="10" t="s">
        <v>145</v>
      </c>
    </row>
    <row r="84" spans="1:10">
      <c r="A84" s="9">
        <v>69</v>
      </c>
      <c r="B84" s="19" t="s">
        <v>80</v>
      </c>
      <c r="C84" s="36">
        <v>5.3089958680000004E-3</v>
      </c>
      <c r="D84" s="10">
        <v>7072.07</v>
      </c>
      <c r="E84" s="10">
        <v>22.84</v>
      </c>
      <c r="F84" s="10">
        <v>7094.91</v>
      </c>
      <c r="G84" s="10" t="s">
        <v>142</v>
      </c>
      <c r="H84" s="20" t="s">
        <v>143</v>
      </c>
      <c r="I84" s="20" t="s">
        <v>144</v>
      </c>
      <c r="J84" s="10" t="s">
        <v>145</v>
      </c>
    </row>
    <row r="85" spans="1:10">
      <c r="A85" s="9">
        <v>70</v>
      </c>
      <c r="B85" s="19" t="s">
        <v>81</v>
      </c>
      <c r="C85" s="36">
        <v>1.0607414131E-2</v>
      </c>
      <c r="D85" s="10">
        <v>14130.04</v>
      </c>
      <c r="E85" s="10">
        <v>45.63</v>
      </c>
      <c r="F85" s="10">
        <v>14175.67</v>
      </c>
      <c r="G85" s="10" t="s">
        <v>149</v>
      </c>
      <c r="H85" s="20" t="s">
        <v>150</v>
      </c>
      <c r="I85" s="20" t="s">
        <v>150</v>
      </c>
      <c r="J85" s="10" t="s">
        <v>150</v>
      </c>
    </row>
    <row r="86" spans="1:10">
      <c r="A86" s="9">
        <v>71</v>
      </c>
      <c r="B86" s="19" t="s">
        <v>82</v>
      </c>
      <c r="C86" s="36">
        <v>2.348228203E-3</v>
      </c>
      <c r="D86" s="10">
        <v>3128.05</v>
      </c>
      <c r="E86" s="10">
        <v>10.1</v>
      </c>
      <c r="F86" s="10">
        <v>3138.15</v>
      </c>
      <c r="G86" s="10" t="s">
        <v>142</v>
      </c>
      <c r="H86" s="20" t="s">
        <v>143</v>
      </c>
      <c r="I86" s="20" t="s">
        <v>144</v>
      </c>
      <c r="J86" s="10" t="s">
        <v>145</v>
      </c>
    </row>
    <row r="87" spans="1:10">
      <c r="A87" s="9">
        <v>72</v>
      </c>
      <c r="B87" s="19" t="s">
        <v>83</v>
      </c>
      <c r="C87" s="36">
        <v>1.453939821E-3</v>
      </c>
      <c r="D87" s="10">
        <v>1936.78</v>
      </c>
      <c r="E87" s="10">
        <v>6.25</v>
      </c>
      <c r="F87" s="10">
        <v>1943.03</v>
      </c>
      <c r="G87" s="10" t="s">
        <v>149</v>
      </c>
      <c r="H87" s="20" t="s">
        <v>150</v>
      </c>
      <c r="I87" s="20" t="s">
        <v>150</v>
      </c>
      <c r="J87" s="10" t="s">
        <v>150</v>
      </c>
    </row>
    <row r="88" spans="1:10">
      <c r="A88" s="9">
        <v>73</v>
      </c>
      <c r="B88" s="19" t="s">
        <v>84</v>
      </c>
      <c r="C88" s="36">
        <v>5.8240931549999996E-3</v>
      </c>
      <c r="D88" s="10">
        <v>7758.22</v>
      </c>
      <c r="E88" s="10">
        <v>25.06</v>
      </c>
      <c r="F88" s="10">
        <v>7783.2800000000007</v>
      </c>
      <c r="G88" s="10" t="s">
        <v>149</v>
      </c>
      <c r="H88" s="20" t="s">
        <v>150</v>
      </c>
      <c r="I88" s="20" t="s">
        <v>150</v>
      </c>
      <c r="J88" s="10" t="s">
        <v>150</v>
      </c>
    </row>
    <row r="89" spans="1:10">
      <c r="A89" s="9">
        <v>74</v>
      </c>
      <c r="B89" s="19" t="s">
        <v>85</v>
      </c>
      <c r="C89" s="36">
        <v>1.6661329780000001E-3</v>
      </c>
      <c r="D89" s="10">
        <v>2219.44</v>
      </c>
      <c r="E89" s="10">
        <v>7.17</v>
      </c>
      <c r="F89" s="10">
        <v>2226.61</v>
      </c>
      <c r="G89" s="10" t="s">
        <v>149</v>
      </c>
      <c r="H89" s="20" t="s">
        <v>150</v>
      </c>
      <c r="I89" s="20" t="s">
        <v>150</v>
      </c>
      <c r="J89" s="10" t="s">
        <v>150</v>
      </c>
    </row>
    <row r="90" spans="1:10">
      <c r="A90" s="9">
        <v>75</v>
      </c>
      <c r="B90" s="19" t="s">
        <v>86</v>
      </c>
      <c r="C90" s="36">
        <v>4.4528509690000004E-3</v>
      </c>
      <c r="D90" s="10">
        <v>5931.6</v>
      </c>
      <c r="E90" s="10">
        <v>19.16</v>
      </c>
      <c r="F90" s="10">
        <v>5950.76</v>
      </c>
      <c r="G90" s="10" t="s">
        <v>142</v>
      </c>
      <c r="H90" s="20" t="s">
        <v>143</v>
      </c>
      <c r="I90" s="20" t="s">
        <v>144</v>
      </c>
      <c r="J90" s="10" t="s">
        <v>145</v>
      </c>
    </row>
    <row r="91" spans="1:10">
      <c r="A91" s="9">
        <v>76</v>
      </c>
      <c r="B91" s="19" t="s">
        <v>87</v>
      </c>
      <c r="C91" s="36">
        <v>1.1657802310000001E-3</v>
      </c>
      <c r="D91" s="10">
        <v>1552.93</v>
      </c>
      <c r="E91" s="10">
        <v>5.0199999999999996</v>
      </c>
      <c r="F91" s="10">
        <v>1557.95</v>
      </c>
      <c r="G91" s="10" t="s">
        <v>149</v>
      </c>
      <c r="H91" s="20" t="s">
        <v>150</v>
      </c>
      <c r="I91" s="20" t="s">
        <v>150</v>
      </c>
      <c r="J91" s="10" t="s">
        <v>150</v>
      </c>
    </row>
    <row r="92" spans="1:10">
      <c r="A92" s="9">
        <v>77</v>
      </c>
      <c r="B92" s="19" t="s">
        <v>88</v>
      </c>
      <c r="C92" s="36">
        <v>0.22810892625000001</v>
      </c>
      <c r="D92" s="10">
        <v>303861.84999999998</v>
      </c>
      <c r="E92" s="10">
        <v>981.32</v>
      </c>
      <c r="F92" s="10">
        <v>304843.17</v>
      </c>
      <c r="G92" s="10" t="s">
        <v>142</v>
      </c>
      <c r="H92" s="20" t="s">
        <v>143</v>
      </c>
      <c r="I92" s="20" t="s">
        <v>152</v>
      </c>
      <c r="J92" s="10" t="s">
        <v>145</v>
      </c>
    </row>
    <row r="93" spans="1:10">
      <c r="A93" s="9">
        <v>78</v>
      </c>
      <c r="B93" s="19" t="s">
        <v>89</v>
      </c>
      <c r="C93" s="36">
        <v>3.6145597841E-2</v>
      </c>
      <c r="D93" s="10">
        <v>48149.23</v>
      </c>
      <c r="E93" s="10">
        <v>155.5</v>
      </c>
      <c r="F93" s="10">
        <v>48304.73</v>
      </c>
      <c r="G93" s="10" t="s">
        <v>142</v>
      </c>
      <c r="H93" s="20" t="s">
        <v>143</v>
      </c>
      <c r="I93" s="20" t="s">
        <v>144</v>
      </c>
      <c r="J93" s="10" t="s">
        <v>145</v>
      </c>
    </row>
    <row r="94" spans="1:10">
      <c r="A94" s="9">
        <v>79</v>
      </c>
      <c r="B94" s="19" t="s">
        <v>90</v>
      </c>
      <c r="C94" s="36">
        <v>4.747100695E-3</v>
      </c>
      <c r="D94" s="10">
        <v>6323.57</v>
      </c>
      <c r="E94" s="10">
        <v>20.420000000000002</v>
      </c>
      <c r="F94" s="10">
        <v>6343.99</v>
      </c>
      <c r="G94" s="10" t="s">
        <v>149</v>
      </c>
      <c r="H94" s="20" t="s">
        <v>150</v>
      </c>
      <c r="I94" s="20" t="s">
        <v>150</v>
      </c>
      <c r="J94" s="10" t="s">
        <v>150</v>
      </c>
    </row>
    <row r="95" spans="1:10">
      <c r="A95" s="9">
        <v>80</v>
      </c>
      <c r="B95" s="19" t="s">
        <v>91</v>
      </c>
      <c r="C95" s="36">
        <v>1.1959103779999999E-3</v>
      </c>
      <c r="D95" s="10">
        <v>1593.06</v>
      </c>
      <c r="E95" s="10">
        <v>5.14</v>
      </c>
      <c r="F95" s="10">
        <v>1598.2</v>
      </c>
      <c r="G95" s="10" t="s">
        <v>149</v>
      </c>
      <c r="H95" s="20" t="s">
        <v>150</v>
      </c>
      <c r="I95" s="20" t="s">
        <v>150</v>
      </c>
      <c r="J95" s="10" t="s">
        <v>150</v>
      </c>
    </row>
    <row r="96" spans="1:10">
      <c r="A96" s="9">
        <v>81</v>
      </c>
      <c r="B96" s="19" t="s">
        <v>92</v>
      </c>
      <c r="C96" s="36">
        <v>2.2007828069999999E-3</v>
      </c>
      <c r="D96" s="10">
        <v>2931.64</v>
      </c>
      <c r="E96" s="10">
        <v>9.4700000000000006</v>
      </c>
      <c r="F96" s="10">
        <v>2941.1099999999997</v>
      </c>
      <c r="G96" s="10" t="s">
        <v>142</v>
      </c>
      <c r="H96" s="20" t="s">
        <v>143</v>
      </c>
      <c r="I96" s="20" t="s">
        <v>144</v>
      </c>
      <c r="J96" s="10" t="s">
        <v>145</v>
      </c>
    </row>
    <row r="97" spans="1:10">
      <c r="A97" s="9">
        <v>82</v>
      </c>
      <c r="B97" s="19" t="s">
        <v>93</v>
      </c>
      <c r="C97" s="36">
        <v>8.8614042123000003E-2</v>
      </c>
      <c r="D97" s="10">
        <v>118041.97</v>
      </c>
      <c r="E97" s="10">
        <v>381.22</v>
      </c>
      <c r="F97" s="10">
        <v>118423.19</v>
      </c>
      <c r="G97" s="10" t="s">
        <v>142</v>
      </c>
      <c r="H97" s="20" t="s">
        <v>143</v>
      </c>
      <c r="I97" s="20" t="s">
        <v>144</v>
      </c>
      <c r="J97" s="10" t="s">
        <v>145</v>
      </c>
    </row>
    <row r="98" spans="1:10">
      <c r="A98" s="9">
        <v>83</v>
      </c>
      <c r="B98" s="19" t="s">
        <v>94</v>
      </c>
      <c r="C98" s="36">
        <v>2.859158555E-3</v>
      </c>
      <c r="D98" s="10">
        <v>3808.66</v>
      </c>
      <c r="E98" s="10">
        <v>12.3</v>
      </c>
      <c r="F98" s="10">
        <v>3820.96</v>
      </c>
      <c r="G98" s="10" t="s">
        <v>142</v>
      </c>
      <c r="H98" s="20" t="s">
        <v>143</v>
      </c>
      <c r="I98" s="20" t="s">
        <v>144</v>
      </c>
      <c r="J98" s="10" t="s">
        <v>145</v>
      </c>
    </row>
    <row r="99" spans="1:10">
      <c r="A99" s="9">
        <v>84</v>
      </c>
      <c r="B99" s="19" t="s">
        <v>95</v>
      </c>
      <c r="C99" s="36">
        <v>4.0967382830000001E-3</v>
      </c>
      <c r="D99" s="10">
        <v>5457.23</v>
      </c>
      <c r="E99" s="10">
        <v>17.62</v>
      </c>
      <c r="F99" s="10">
        <v>5474.8499999999995</v>
      </c>
      <c r="G99" s="10" t="s">
        <v>142</v>
      </c>
      <c r="H99" s="20" t="s">
        <v>143</v>
      </c>
      <c r="I99" s="20" t="s">
        <v>144</v>
      </c>
      <c r="J99" s="10" t="s">
        <v>145</v>
      </c>
    </row>
    <row r="100" spans="1:10">
      <c r="A100" s="9">
        <v>85</v>
      </c>
      <c r="B100" s="19" t="s">
        <v>96</v>
      </c>
      <c r="C100" s="36">
        <v>2.1665177789000001E-2</v>
      </c>
      <c r="D100" s="10">
        <v>28859.99</v>
      </c>
      <c r="E100" s="10">
        <v>93.2</v>
      </c>
      <c r="F100" s="10">
        <v>28953.190000000002</v>
      </c>
      <c r="G100" s="10" t="s">
        <v>149</v>
      </c>
      <c r="H100" s="20" t="s">
        <v>150</v>
      </c>
      <c r="I100" s="20" t="s">
        <v>150</v>
      </c>
      <c r="J100" s="10" t="s">
        <v>150</v>
      </c>
    </row>
    <row r="101" spans="1:10">
      <c r="A101" s="9">
        <v>86</v>
      </c>
      <c r="B101" s="19" t="s">
        <v>97</v>
      </c>
      <c r="C101" s="36">
        <v>3.4499017400000001E-3</v>
      </c>
      <c r="D101" s="10">
        <v>4595.58</v>
      </c>
      <c r="E101" s="10">
        <v>14.84</v>
      </c>
      <c r="F101" s="10">
        <v>4610.42</v>
      </c>
      <c r="G101" s="10" t="s">
        <v>142</v>
      </c>
      <c r="H101" s="20" t="s">
        <v>143</v>
      </c>
      <c r="I101" s="20" t="s">
        <v>148</v>
      </c>
      <c r="J101" s="10" t="s">
        <v>145</v>
      </c>
    </row>
    <row r="102" spans="1:10">
      <c r="A102" s="9">
        <v>87</v>
      </c>
      <c r="B102" s="19" t="s">
        <v>98</v>
      </c>
      <c r="C102" s="36">
        <v>1.784409829E-3</v>
      </c>
      <c r="D102" s="10">
        <v>2377</v>
      </c>
      <c r="E102" s="10">
        <v>7.68</v>
      </c>
      <c r="F102" s="10">
        <v>2384.6799999999998</v>
      </c>
      <c r="G102" s="10" t="s">
        <v>142</v>
      </c>
      <c r="H102" s="20" t="s">
        <v>143</v>
      </c>
      <c r="I102" s="20" t="s">
        <v>144</v>
      </c>
      <c r="J102" s="10" t="s">
        <v>145</v>
      </c>
    </row>
    <row r="103" spans="1:10">
      <c r="A103" s="9">
        <v>88</v>
      </c>
      <c r="B103" s="19" t="s">
        <v>99</v>
      </c>
      <c r="C103" s="36">
        <v>4.6297854450000004E-3</v>
      </c>
      <c r="D103" s="10">
        <v>6167.3</v>
      </c>
      <c r="E103" s="10">
        <v>19.920000000000002</v>
      </c>
      <c r="F103" s="10">
        <v>6187.22</v>
      </c>
      <c r="G103" s="10" t="s">
        <v>142</v>
      </c>
      <c r="H103" s="20" t="s">
        <v>143</v>
      </c>
      <c r="I103" s="20" t="s">
        <v>148</v>
      </c>
      <c r="J103" s="10" t="s">
        <v>145</v>
      </c>
    </row>
    <row r="104" spans="1:10">
      <c r="A104" s="9">
        <v>89</v>
      </c>
      <c r="B104" s="19" t="s">
        <v>100</v>
      </c>
      <c r="C104" s="36">
        <v>1.5254187850000001E-3</v>
      </c>
      <c r="D104" s="10">
        <v>2032</v>
      </c>
      <c r="E104" s="10">
        <v>6.56</v>
      </c>
      <c r="F104" s="10">
        <v>2038.56</v>
      </c>
      <c r="G104" s="10" t="s">
        <v>149</v>
      </c>
      <c r="H104" s="20" t="s">
        <v>150</v>
      </c>
      <c r="I104" s="20" t="s">
        <v>150</v>
      </c>
      <c r="J104" s="10" t="s">
        <v>150</v>
      </c>
    </row>
    <row r="105" spans="1:10">
      <c r="A105" s="9">
        <v>90</v>
      </c>
      <c r="B105" s="19" t="s">
        <v>101</v>
      </c>
      <c r="C105" s="36">
        <v>1.0026607482999999E-2</v>
      </c>
      <c r="D105" s="10">
        <v>13356.35</v>
      </c>
      <c r="E105" s="10">
        <v>43.13</v>
      </c>
      <c r="F105" s="10">
        <v>13399.48</v>
      </c>
      <c r="G105" s="10" t="s">
        <v>149</v>
      </c>
      <c r="H105" s="20" t="s">
        <v>150</v>
      </c>
      <c r="I105" s="20" t="s">
        <v>150</v>
      </c>
      <c r="J105" s="10" t="s">
        <v>150</v>
      </c>
    </row>
    <row r="106" spans="1:10">
      <c r="A106" s="9">
        <v>91</v>
      </c>
      <c r="B106" s="19" t="s">
        <v>102</v>
      </c>
      <c r="C106" s="36">
        <v>1.3316563022000001E-2</v>
      </c>
      <c r="D106" s="10">
        <v>17738.87</v>
      </c>
      <c r="E106" s="10">
        <v>57.29</v>
      </c>
      <c r="F106" s="10">
        <v>17796.16</v>
      </c>
      <c r="G106" s="10" t="s">
        <v>149</v>
      </c>
      <c r="H106" s="20" t="s">
        <v>150</v>
      </c>
      <c r="I106" s="20" t="s">
        <v>150</v>
      </c>
      <c r="J106" s="10" t="s">
        <v>150</v>
      </c>
    </row>
    <row r="107" spans="1:10">
      <c r="A107" s="9">
        <v>92</v>
      </c>
      <c r="B107" s="19" t="s">
        <v>103</v>
      </c>
      <c r="C107" s="36">
        <v>5.5436263679999997E-3</v>
      </c>
      <c r="D107" s="10">
        <v>7384.61</v>
      </c>
      <c r="E107" s="10">
        <v>23.85</v>
      </c>
      <c r="F107" s="10">
        <v>7408.46</v>
      </c>
      <c r="G107" s="10" t="s">
        <v>149</v>
      </c>
      <c r="H107" s="20" t="s">
        <v>150</v>
      </c>
      <c r="I107" s="20" t="s">
        <v>150</v>
      </c>
      <c r="J107" s="10" t="s">
        <v>150</v>
      </c>
    </row>
    <row r="108" spans="1:10">
      <c r="A108" s="9">
        <v>93</v>
      </c>
      <c r="B108" s="19" t="s">
        <v>104</v>
      </c>
      <c r="C108" s="36">
        <v>2.4405418430000002E-3</v>
      </c>
      <c r="D108" s="10">
        <v>3251.02</v>
      </c>
      <c r="E108" s="10">
        <v>10.5</v>
      </c>
      <c r="F108" s="10">
        <v>3261.52</v>
      </c>
      <c r="G108" s="10" t="s">
        <v>149</v>
      </c>
      <c r="H108" s="20" t="s">
        <v>150</v>
      </c>
      <c r="I108" s="20" t="s">
        <v>150</v>
      </c>
      <c r="J108" s="10" t="s">
        <v>150</v>
      </c>
    </row>
    <row r="109" spans="1:10">
      <c r="A109" s="9">
        <v>94</v>
      </c>
      <c r="B109" s="19" t="s">
        <v>105</v>
      </c>
      <c r="C109" s="36">
        <v>1.5957758817000001E-2</v>
      </c>
      <c r="D109" s="10">
        <v>21257.19</v>
      </c>
      <c r="E109" s="10">
        <v>68.650000000000006</v>
      </c>
      <c r="F109" s="10">
        <v>21325.84</v>
      </c>
      <c r="G109" s="10" t="s">
        <v>149</v>
      </c>
      <c r="H109" s="20" t="s">
        <v>150</v>
      </c>
      <c r="I109" s="20" t="s">
        <v>150</v>
      </c>
      <c r="J109" s="10" t="s">
        <v>150</v>
      </c>
    </row>
    <row r="110" spans="1:10">
      <c r="A110" s="9">
        <v>95</v>
      </c>
      <c r="B110" s="19" t="s">
        <v>106</v>
      </c>
      <c r="C110" s="36">
        <v>2.3405354000000001E-3</v>
      </c>
      <c r="D110" s="10">
        <v>3117.81</v>
      </c>
      <c r="E110" s="10">
        <v>10.07</v>
      </c>
      <c r="F110" s="10">
        <v>3127.88</v>
      </c>
      <c r="G110" s="10" t="s">
        <v>149</v>
      </c>
      <c r="H110" s="20" t="s">
        <v>150</v>
      </c>
      <c r="I110" s="20" t="s">
        <v>150</v>
      </c>
      <c r="J110" s="10" t="s">
        <v>150</v>
      </c>
    </row>
    <row r="111" spans="1:10">
      <c r="A111" s="9">
        <v>96</v>
      </c>
      <c r="B111" s="19" t="s">
        <v>107</v>
      </c>
      <c r="C111" s="36">
        <v>3.6745957029999999E-3</v>
      </c>
      <c r="D111" s="10">
        <v>4894.8999999999996</v>
      </c>
      <c r="E111" s="10">
        <v>15.81</v>
      </c>
      <c r="F111" s="10">
        <v>4910.71</v>
      </c>
      <c r="G111" s="10" t="s">
        <v>142</v>
      </c>
      <c r="H111" s="20" t="s">
        <v>143</v>
      </c>
      <c r="I111" s="20" t="s">
        <v>144</v>
      </c>
      <c r="J111" s="10" t="s">
        <v>145</v>
      </c>
    </row>
    <row r="112" spans="1:10">
      <c r="A112" s="9">
        <v>97</v>
      </c>
      <c r="B112" s="19" t="s">
        <v>108</v>
      </c>
      <c r="C112" s="36">
        <v>2.5662230163E-2</v>
      </c>
      <c r="D112" s="10">
        <v>34184.43</v>
      </c>
      <c r="E112" s="10">
        <v>110.4</v>
      </c>
      <c r="F112" s="10">
        <v>34294.83</v>
      </c>
      <c r="G112" s="10" t="s">
        <v>149</v>
      </c>
      <c r="H112" s="20" t="s">
        <v>150</v>
      </c>
      <c r="I112" s="20" t="s">
        <v>150</v>
      </c>
      <c r="J112" s="10" t="s">
        <v>150</v>
      </c>
    </row>
    <row r="113" spans="1:10">
      <c r="A113" s="9">
        <v>98</v>
      </c>
      <c r="B113" s="19" t="s">
        <v>109</v>
      </c>
      <c r="C113" s="36">
        <v>2.3456639350000002E-3</v>
      </c>
      <c r="D113" s="10">
        <v>3124.64</v>
      </c>
      <c r="E113" s="10">
        <v>10.09</v>
      </c>
      <c r="F113" s="10">
        <v>3134.73</v>
      </c>
      <c r="G113" s="10" t="s">
        <v>142</v>
      </c>
      <c r="H113" s="20" t="s">
        <v>143</v>
      </c>
      <c r="I113" s="20" t="s">
        <v>148</v>
      </c>
      <c r="J113" s="10" t="s">
        <v>145</v>
      </c>
    </row>
    <row r="114" spans="1:10">
      <c r="A114" s="9">
        <v>99</v>
      </c>
      <c r="B114" s="19" t="s">
        <v>110</v>
      </c>
      <c r="C114" s="36">
        <v>2.8104374670000001E-3</v>
      </c>
      <c r="D114" s="10">
        <v>3743.76</v>
      </c>
      <c r="E114" s="10">
        <v>12.09</v>
      </c>
      <c r="F114" s="10">
        <v>3755.8500000000004</v>
      </c>
      <c r="G114" s="10" t="s">
        <v>149</v>
      </c>
      <c r="H114" s="20" t="s">
        <v>150</v>
      </c>
      <c r="I114" s="20" t="s">
        <v>150</v>
      </c>
      <c r="J114" s="10" t="s">
        <v>150</v>
      </c>
    </row>
    <row r="115" spans="1:10">
      <c r="A115" s="6">
        <v>100</v>
      </c>
      <c r="B115" s="22" t="s">
        <v>111</v>
      </c>
      <c r="C115" s="37">
        <v>1</v>
      </c>
      <c r="D115" s="7">
        <v>1332091.0499999998</v>
      </c>
      <c r="E115" s="7">
        <v>-2.9999999999780869E-2</v>
      </c>
      <c r="F115" s="7">
        <v>1332091.0199999998</v>
      </c>
    </row>
    <row r="118" spans="1:10" s="21" customFormat="1" ht="16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21" customFormat="1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21" customFormat="1" ht="16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21" customFormat="1">
      <c r="A121" s="1"/>
      <c r="B121" s="1"/>
      <c r="C121" s="1"/>
      <c r="D121" s="1"/>
      <c r="E121" s="1"/>
      <c r="F121" s="1"/>
      <c r="G121" s="1"/>
      <c r="H121" s="1"/>
      <c r="I121" s="1"/>
      <c r="J121" s="1"/>
    </row>
  </sheetData>
  <mergeCells count="5">
    <mergeCell ref="D5:E7"/>
    <mergeCell ref="C8:E8"/>
    <mergeCell ref="A14:J14"/>
    <mergeCell ref="A2:E2"/>
    <mergeCell ref="A3:E3"/>
  </mergeCells>
  <conditionalFormatting sqref="H15:H114">
    <cfRule type="expression" dxfId="32" priority="6">
      <formula>$G15="No"</formula>
    </cfRule>
  </conditionalFormatting>
  <conditionalFormatting sqref="I15:I114">
    <cfRule type="expression" dxfId="31" priority="5">
      <formula>$G15="No"</formula>
    </cfRule>
  </conditionalFormatting>
  <conditionalFormatting sqref="J15:J114">
    <cfRule type="expression" dxfId="30" priority="4">
      <formula>$G15="No"</formula>
    </cfRule>
  </conditionalFormatting>
  <conditionalFormatting sqref="H16:H21">
    <cfRule type="expression" dxfId="29" priority="3">
      <formula>$G16="No"</formula>
    </cfRule>
  </conditionalFormatting>
  <conditionalFormatting sqref="I16:I21">
    <cfRule type="expression" dxfId="28" priority="2">
      <formula>$G16="No"</formula>
    </cfRule>
  </conditionalFormatting>
  <conditionalFormatting sqref="J16:J21">
    <cfRule type="expression" dxfId="27" priority="1">
      <formula>$G16="No"</formula>
    </cfRule>
  </conditionalFormatting>
  <printOptions horizontalCentered="1"/>
  <pageMargins left="0.1" right="0.1" top="0.1" bottom="0.25" header="0.3" footer="0.1"/>
  <pageSetup fitToHeight="2" orientation="portrait" r:id="rId1"/>
  <headerFooter>
    <oddFooter>&amp;C&amp;8&amp;P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51234-48A7-4F55-8581-DA89F64567F5}">
  <sheetPr>
    <pageSetUpPr fitToPage="1"/>
  </sheetPr>
  <dimension ref="A1:J124"/>
  <sheetViews>
    <sheetView zoomScale="80" zoomScaleNormal="80" zoomScaleSheetLayoutView="80" workbookViewId="0">
      <pane ySplit="2" topLeftCell="A3" activePane="bottomLeft" state="frozen"/>
      <selection pane="bottomLeft" activeCell="A2" sqref="A2:E2"/>
      <selection activeCell="C10" sqref="C10"/>
    </sheetView>
  </sheetViews>
  <sheetFormatPr defaultColWidth="9" defaultRowHeight="15.75"/>
  <cols>
    <col min="1" max="1" width="4.875" style="1" bestFit="1" customWidth="1"/>
    <col min="2" max="2" width="69.5" style="1" customWidth="1"/>
    <col min="3" max="9" width="16.625" style="1" customWidth="1"/>
    <col min="10" max="10" width="18.875" style="1" customWidth="1"/>
    <col min="11" max="16384" width="9" style="1"/>
  </cols>
  <sheetData>
    <row r="1" spans="1:10" ht="61.5" customHeight="1">
      <c r="A1" s="2"/>
      <c r="B1" s="2"/>
      <c r="C1" s="2"/>
      <c r="D1" s="2"/>
      <c r="E1" s="2"/>
      <c r="F1" s="2"/>
      <c r="G1" s="2"/>
      <c r="H1" s="2"/>
      <c r="I1" s="2"/>
    </row>
    <row r="2" spans="1:10" ht="36.75" customHeight="1">
      <c r="A2" s="38" t="s">
        <v>160</v>
      </c>
      <c r="B2" s="39"/>
      <c r="C2" s="39"/>
      <c r="D2" s="39"/>
      <c r="E2" s="39"/>
      <c r="F2"/>
      <c r="G2"/>
      <c r="H2"/>
      <c r="I2"/>
    </row>
    <row r="3" spans="1:10" ht="15.75" customHeight="1">
      <c r="A3" s="44" t="s">
        <v>161</v>
      </c>
      <c r="B3" s="45"/>
      <c r="C3" s="45"/>
      <c r="D3" s="45"/>
      <c r="E3" s="45"/>
      <c r="F3"/>
      <c r="G3"/>
      <c r="H3"/>
      <c r="I3"/>
    </row>
    <row r="4" spans="1:10" ht="31.5">
      <c r="A4" s="3"/>
      <c r="B4" s="4"/>
      <c r="C4" s="5" t="s">
        <v>162</v>
      </c>
      <c r="D4" s="5" t="s">
        <v>115</v>
      </c>
      <c r="E4" s="5" t="s">
        <v>11</v>
      </c>
      <c r="F4"/>
      <c r="G4"/>
      <c r="H4"/>
      <c r="I4"/>
    </row>
    <row r="5" spans="1:10" ht="16.5" customHeight="1">
      <c r="A5" s="6" t="s">
        <v>116</v>
      </c>
      <c r="B5" s="8" t="s">
        <v>117</v>
      </c>
      <c r="C5" s="7">
        <v>1983249.2494557835</v>
      </c>
      <c r="D5" s="47"/>
      <c r="E5" s="47"/>
      <c r="G5" s="35"/>
    </row>
    <row r="6" spans="1:10">
      <c r="A6" s="9">
        <v>1</v>
      </c>
      <c r="B6" s="11" t="s">
        <v>159</v>
      </c>
      <c r="C6" s="10">
        <v>797849.38675864832</v>
      </c>
      <c r="D6" s="47"/>
      <c r="E6" s="47"/>
      <c r="G6" s="35"/>
    </row>
    <row r="7" spans="1:10">
      <c r="A7" s="9">
        <v>2</v>
      </c>
      <c r="B7" s="11" t="s">
        <v>163</v>
      </c>
      <c r="C7" s="10">
        <v>1148124.7078236202</v>
      </c>
      <c r="D7" s="47"/>
      <c r="E7" s="47"/>
    </row>
    <row r="8" spans="1:10" ht="31.5">
      <c r="A8" s="9">
        <v>3</v>
      </c>
      <c r="B8" s="12" t="s">
        <v>164</v>
      </c>
      <c r="C8" s="10">
        <v>0</v>
      </c>
      <c r="D8" s="47"/>
      <c r="E8" s="47"/>
    </row>
    <row r="9" spans="1:10" ht="31.5">
      <c r="A9" s="9">
        <v>4</v>
      </c>
      <c r="B9" s="12" t="s">
        <v>165</v>
      </c>
      <c r="C9" s="10">
        <v>0</v>
      </c>
      <c r="D9" s="47"/>
      <c r="E9" s="47"/>
    </row>
    <row r="10" spans="1:10">
      <c r="A10" s="9">
        <v>5</v>
      </c>
      <c r="B10" s="11" t="s">
        <v>122</v>
      </c>
      <c r="C10" s="10">
        <v>37275.154873514963</v>
      </c>
      <c r="D10" s="47"/>
      <c r="E10" s="47"/>
    </row>
    <row r="11" spans="1:10">
      <c r="A11" s="6" t="s">
        <v>123</v>
      </c>
      <c r="B11" s="13" t="s">
        <v>124</v>
      </c>
      <c r="C11" s="48" t="s">
        <v>125</v>
      </c>
      <c r="D11" s="49"/>
      <c r="E11" s="50"/>
    </row>
    <row r="12" spans="1:10">
      <c r="A12" s="9">
        <v>1</v>
      </c>
      <c r="B12" s="16" t="s">
        <v>126</v>
      </c>
      <c r="C12" s="10">
        <v>972987.06</v>
      </c>
      <c r="D12" s="14">
        <v>972987.06</v>
      </c>
      <c r="E12" s="17"/>
    </row>
    <row r="13" spans="1:10">
      <c r="A13" s="9">
        <v>2</v>
      </c>
      <c r="B13" s="16" t="s">
        <v>127</v>
      </c>
      <c r="C13" s="10">
        <v>972987.03999999992</v>
      </c>
      <c r="D13" s="17"/>
      <c r="E13" s="17"/>
    </row>
    <row r="14" spans="1:10" ht="31.5">
      <c r="A14" s="9" t="s">
        <v>128</v>
      </c>
      <c r="B14" s="16" t="s">
        <v>129</v>
      </c>
      <c r="C14" s="10">
        <v>-93717.98</v>
      </c>
      <c r="D14" s="17"/>
      <c r="E14" s="18">
        <v>93717.98</v>
      </c>
    </row>
    <row r="15" spans="1:10">
      <c r="A15" s="9" t="s">
        <v>130</v>
      </c>
      <c r="B15" s="16" t="s">
        <v>131</v>
      </c>
      <c r="C15" s="10">
        <v>879269.05999999994</v>
      </c>
      <c r="D15" s="17"/>
      <c r="E15" s="17"/>
    </row>
    <row r="16" spans="1:10" s="15" customFormat="1" ht="15.75" customHeight="1">
      <c r="A16" s="9">
        <v>3</v>
      </c>
      <c r="B16" s="16" t="s">
        <v>132</v>
      </c>
      <c r="C16" s="10">
        <v>37275.15</v>
      </c>
      <c r="D16" s="14">
        <v>37275.15</v>
      </c>
      <c r="E16" s="17"/>
      <c r="F16" s="1"/>
      <c r="G16" s="1"/>
      <c r="H16" s="1"/>
      <c r="I16" s="1"/>
      <c r="J16" s="1"/>
    </row>
    <row r="17" spans="1:10">
      <c r="A17" s="44" t="s">
        <v>133</v>
      </c>
      <c r="B17" s="45">
        <v>0</v>
      </c>
      <c r="C17" s="45" t="e">
        <v>#REF!</v>
      </c>
      <c r="D17" s="45"/>
      <c r="E17" s="45"/>
      <c r="F17" s="45"/>
      <c r="G17" s="45"/>
      <c r="H17" s="45"/>
      <c r="I17" s="45"/>
      <c r="J17" s="46"/>
    </row>
    <row r="18" spans="1:10" ht="31.5">
      <c r="A18" s="3"/>
      <c r="B18" s="4" t="s">
        <v>134</v>
      </c>
      <c r="C18" s="5" t="s">
        <v>135</v>
      </c>
      <c r="D18" s="5" t="s">
        <v>136</v>
      </c>
      <c r="E18" s="5" t="s">
        <v>137</v>
      </c>
      <c r="F18" s="5" t="s">
        <v>162</v>
      </c>
      <c r="G18" s="5" t="s">
        <v>138</v>
      </c>
      <c r="H18" s="5" t="s">
        <v>139</v>
      </c>
      <c r="I18" s="5" t="s">
        <v>140</v>
      </c>
      <c r="J18" s="5" t="s">
        <v>141</v>
      </c>
    </row>
    <row r="19" spans="1:10">
      <c r="A19" s="9">
        <v>1</v>
      </c>
      <c r="B19" s="19" t="s">
        <v>12</v>
      </c>
      <c r="C19" s="36">
        <v>2.5568954920000002E-3</v>
      </c>
      <c r="D19" s="10">
        <v>2248.1999999999998</v>
      </c>
      <c r="E19" s="10">
        <v>7.26</v>
      </c>
      <c r="F19" s="10">
        <v>2255.46</v>
      </c>
      <c r="G19" s="10" t="s">
        <v>142</v>
      </c>
      <c r="H19" s="20" t="s">
        <v>143</v>
      </c>
      <c r="I19" s="20" t="s">
        <v>144</v>
      </c>
      <c r="J19" s="10" t="s">
        <v>145</v>
      </c>
    </row>
    <row r="20" spans="1:10">
      <c r="A20" s="9">
        <v>2</v>
      </c>
      <c r="B20" s="19" t="s">
        <v>13</v>
      </c>
      <c r="C20" s="36">
        <v>1.1167386100000001E-3</v>
      </c>
      <c r="D20" s="10">
        <v>981.91</v>
      </c>
      <c r="E20" s="10">
        <v>3.17</v>
      </c>
      <c r="F20" s="10">
        <v>985.07999999999993</v>
      </c>
      <c r="G20" s="10" t="s">
        <v>142</v>
      </c>
      <c r="H20" s="20" t="s">
        <v>143</v>
      </c>
      <c r="I20" s="20" t="s">
        <v>144</v>
      </c>
      <c r="J20" s="10" t="s">
        <v>145</v>
      </c>
    </row>
    <row r="21" spans="1:10">
      <c r="A21" s="9">
        <v>3</v>
      </c>
      <c r="B21" s="19" t="s">
        <v>14</v>
      </c>
      <c r="C21" s="36">
        <v>4.4586205709999998E-3</v>
      </c>
      <c r="D21" s="10">
        <v>3920.33</v>
      </c>
      <c r="E21" s="10">
        <v>12.66</v>
      </c>
      <c r="F21" s="10">
        <v>3932.99</v>
      </c>
      <c r="G21" s="10" t="s">
        <v>142</v>
      </c>
      <c r="H21" s="20" t="s">
        <v>143</v>
      </c>
      <c r="I21" s="20" t="s">
        <v>146</v>
      </c>
      <c r="J21" s="10" t="s">
        <v>145</v>
      </c>
    </row>
    <row r="22" spans="1:10">
      <c r="A22" s="9">
        <v>4</v>
      </c>
      <c r="B22" s="19" t="s">
        <v>15</v>
      </c>
      <c r="C22" s="36">
        <v>5.3195734729999996E-3</v>
      </c>
      <c r="D22" s="10">
        <v>4677.34</v>
      </c>
      <c r="E22" s="10">
        <v>15.11</v>
      </c>
      <c r="F22" s="10">
        <v>4692.45</v>
      </c>
      <c r="G22" s="10" t="s">
        <v>142</v>
      </c>
      <c r="H22" s="20" t="s">
        <v>143</v>
      </c>
      <c r="I22" s="20" t="s">
        <v>151</v>
      </c>
      <c r="J22" s="10" t="s">
        <v>145</v>
      </c>
    </row>
    <row r="23" spans="1:10">
      <c r="A23" s="9">
        <v>5</v>
      </c>
      <c r="B23" s="19" t="s">
        <v>16</v>
      </c>
      <c r="C23" s="36">
        <v>1.208090649E-3</v>
      </c>
      <c r="D23" s="10">
        <v>1062.24</v>
      </c>
      <c r="E23" s="10">
        <v>3.43</v>
      </c>
      <c r="F23" s="10">
        <v>1065.67</v>
      </c>
      <c r="G23" s="10" t="s">
        <v>142</v>
      </c>
      <c r="H23" s="20" t="s">
        <v>143</v>
      </c>
      <c r="I23" s="20" t="s">
        <v>144</v>
      </c>
      <c r="J23" s="10" t="s">
        <v>145</v>
      </c>
    </row>
    <row r="24" spans="1:10">
      <c r="A24" s="9">
        <v>6</v>
      </c>
      <c r="B24" s="19" t="s">
        <v>17</v>
      </c>
      <c r="C24" s="36">
        <v>5.1900779509999996E-3</v>
      </c>
      <c r="D24" s="10">
        <v>4563.4799999999996</v>
      </c>
      <c r="E24" s="10">
        <v>14.74</v>
      </c>
      <c r="F24" s="10">
        <v>4578.2199999999993</v>
      </c>
      <c r="G24" s="10" t="s">
        <v>142</v>
      </c>
      <c r="H24" s="20" t="s">
        <v>143</v>
      </c>
      <c r="I24" s="20" t="s">
        <v>144</v>
      </c>
      <c r="J24" s="10" t="s">
        <v>145</v>
      </c>
    </row>
    <row r="25" spans="1:10">
      <c r="A25" s="9">
        <v>7</v>
      </c>
      <c r="B25" s="19" t="s">
        <v>18</v>
      </c>
      <c r="C25" s="36">
        <v>3.3423948145E-2</v>
      </c>
      <c r="D25" s="10">
        <v>29388.639999999999</v>
      </c>
      <c r="E25" s="10">
        <v>94.91</v>
      </c>
      <c r="F25" s="10">
        <v>29483.55</v>
      </c>
      <c r="G25" s="10" t="s">
        <v>142</v>
      </c>
      <c r="H25" s="20" t="s">
        <v>143</v>
      </c>
      <c r="I25" s="20" t="s">
        <v>148</v>
      </c>
      <c r="J25" s="10" t="s">
        <v>145</v>
      </c>
    </row>
    <row r="26" spans="1:10">
      <c r="A26" s="9">
        <v>8</v>
      </c>
      <c r="B26" s="19" t="s">
        <v>19</v>
      </c>
      <c r="C26" s="36">
        <v>8.2293763160000005E-3</v>
      </c>
      <c r="D26" s="10">
        <v>7235.84</v>
      </c>
      <c r="E26" s="10">
        <v>23.37</v>
      </c>
      <c r="F26" s="10">
        <v>7259.21</v>
      </c>
      <c r="G26" s="10" t="s">
        <v>149</v>
      </c>
      <c r="H26" s="20" t="s">
        <v>150</v>
      </c>
      <c r="I26" s="20" t="s">
        <v>150</v>
      </c>
      <c r="J26" s="10" t="s">
        <v>150</v>
      </c>
    </row>
    <row r="27" spans="1:10">
      <c r="A27" s="9">
        <v>9</v>
      </c>
      <c r="B27" s="19" t="s">
        <v>20</v>
      </c>
      <c r="C27" s="36">
        <v>7.3132916580000004E-3</v>
      </c>
      <c r="D27" s="10">
        <v>6430.35</v>
      </c>
      <c r="E27" s="10">
        <v>20.77</v>
      </c>
      <c r="F27" s="10">
        <v>6451.1200000000008</v>
      </c>
      <c r="G27" s="10" t="s">
        <v>142</v>
      </c>
      <c r="H27" s="20" t="s">
        <v>143</v>
      </c>
      <c r="I27" s="20" t="s">
        <v>144</v>
      </c>
      <c r="J27" s="10" t="s">
        <v>145</v>
      </c>
    </row>
    <row r="28" spans="1:10">
      <c r="A28" s="9">
        <v>10</v>
      </c>
      <c r="B28" s="19" t="s">
        <v>21</v>
      </c>
      <c r="C28" s="36">
        <v>3.7701146770000001E-3</v>
      </c>
      <c r="D28" s="10">
        <v>3314.95</v>
      </c>
      <c r="E28" s="10">
        <v>10.71</v>
      </c>
      <c r="F28" s="10">
        <v>3325.66</v>
      </c>
      <c r="G28" s="10" t="s">
        <v>142</v>
      </c>
      <c r="H28" s="20" t="s">
        <v>143</v>
      </c>
      <c r="I28" s="20" t="s">
        <v>144</v>
      </c>
      <c r="J28" s="10" t="s">
        <v>145</v>
      </c>
    </row>
    <row r="29" spans="1:10">
      <c r="A29" s="9">
        <v>11</v>
      </c>
      <c r="B29" s="19" t="s">
        <v>22</v>
      </c>
      <c r="C29" s="36">
        <v>3.2697619300000001E-3</v>
      </c>
      <c r="D29" s="10">
        <v>2875</v>
      </c>
      <c r="E29" s="10">
        <v>9.2799999999999994</v>
      </c>
      <c r="F29" s="10">
        <v>2884.28</v>
      </c>
      <c r="G29" s="10" t="s">
        <v>142</v>
      </c>
      <c r="H29" s="20" t="s">
        <v>143</v>
      </c>
      <c r="I29" s="20" t="s">
        <v>144</v>
      </c>
      <c r="J29" s="10" t="s">
        <v>145</v>
      </c>
    </row>
    <row r="30" spans="1:10">
      <c r="A30" s="9">
        <v>12</v>
      </c>
      <c r="B30" s="19" t="s">
        <v>23</v>
      </c>
      <c r="C30" s="36">
        <v>2.7075462229999999E-3</v>
      </c>
      <c r="D30" s="10">
        <v>2380.66</v>
      </c>
      <c r="E30" s="10">
        <v>7.69</v>
      </c>
      <c r="F30" s="10">
        <v>2388.35</v>
      </c>
      <c r="G30" s="10" t="s">
        <v>149</v>
      </c>
      <c r="H30" s="20" t="s">
        <v>150</v>
      </c>
      <c r="I30" s="20" t="s">
        <v>150</v>
      </c>
      <c r="J30" s="10" t="s">
        <v>150</v>
      </c>
    </row>
    <row r="31" spans="1:10">
      <c r="A31" s="9">
        <v>13</v>
      </c>
      <c r="B31" s="19" t="s">
        <v>24</v>
      </c>
      <c r="C31" s="36">
        <v>1.889544807E-3</v>
      </c>
      <c r="D31" s="10">
        <v>1661.42</v>
      </c>
      <c r="E31" s="10">
        <v>5.37</v>
      </c>
      <c r="F31" s="10">
        <v>1666.79</v>
      </c>
      <c r="G31" s="10" t="s">
        <v>142</v>
      </c>
      <c r="H31" s="20" t="s">
        <v>143</v>
      </c>
      <c r="I31" s="20" t="s">
        <v>144</v>
      </c>
      <c r="J31" s="10" t="s">
        <v>145</v>
      </c>
    </row>
    <row r="32" spans="1:10">
      <c r="A32" s="9">
        <v>14</v>
      </c>
      <c r="B32" s="19" t="s">
        <v>25</v>
      </c>
      <c r="C32" s="36">
        <v>6.0330809769999997E-3</v>
      </c>
      <c r="D32" s="10">
        <v>5304.7</v>
      </c>
      <c r="E32" s="10">
        <v>17.13</v>
      </c>
      <c r="F32" s="10">
        <v>5321.83</v>
      </c>
      <c r="G32" s="10" t="s">
        <v>142</v>
      </c>
      <c r="H32" s="20" t="s">
        <v>143</v>
      </c>
      <c r="I32" s="20" t="s">
        <v>144</v>
      </c>
      <c r="J32" s="10" t="s">
        <v>145</v>
      </c>
    </row>
    <row r="33" spans="1:10">
      <c r="A33" s="9">
        <v>15</v>
      </c>
      <c r="B33" s="19" t="s">
        <v>26</v>
      </c>
      <c r="C33" s="36">
        <v>3.3566265009999999E-3</v>
      </c>
      <c r="D33" s="10">
        <v>2951.38</v>
      </c>
      <c r="E33" s="10">
        <v>9.5299999999999994</v>
      </c>
      <c r="F33" s="10">
        <v>2960.9100000000003</v>
      </c>
      <c r="G33" s="10" t="s">
        <v>149</v>
      </c>
      <c r="H33" s="20" t="s">
        <v>150</v>
      </c>
      <c r="I33" s="20" t="s">
        <v>150</v>
      </c>
      <c r="J33" s="10" t="s">
        <v>150</v>
      </c>
    </row>
    <row r="34" spans="1:10">
      <c r="A34" s="9">
        <v>16</v>
      </c>
      <c r="B34" s="19" t="s">
        <v>27</v>
      </c>
      <c r="C34" s="36">
        <v>3.6553636949999998E-3</v>
      </c>
      <c r="D34" s="10">
        <v>3214.05</v>
      </c>
      <c r="E34" s="10">
        <v>10.38</v>
      </c>
      <c r="F34" s="10">
        <v>3224.4300000000003</v>
      </c>
      <c r="G34" s="10" t="s">
        <v>142</v>
      </c>
      <c r="H34" s="20" t="s">
        <v>143</v>
      </c>
      <c r="I34" s="20" t="s">
        <v>144</v>
      </c>
      <c r="J34" s="10" t="s">
        <v>145</v>
      </c>
    </row>
    <row r="35" spans="1:10">
      <c r="A35" s="9">
        <v>17</v>
      </c>
      <c r="B35" s="19" t="s">
        <v>28</v>
      </c>
      <c r="C35" s="36">
        <v>1.6302973365000001E-2</v>
      </c>
      <c r="D35" s="10">
        <v>14334.7</v>
      </c>
      <c r="E35" s="10">
        <v>46.29</v>
      </c>
      <c r="F35" s="10">
        <v>14380.990000000002</v>
      </c>
      <c r="G35" s="10" t="s">
        <v>149</v>
      </c>
      <c r="H35" s="20" t="s">
        <v>150</v>
      </c>
      <c r="I35" s="20" t="s">
        <v>150</v>
      </c>
      <c r="J35" s="10" t="s">
        <v>150</v>
      </c>
    </row>
    <row r="36" spans="1:10">
      <c r="A36" s="9">
        <v>18</v>
      </c>
      <c r="B36" s="19" t="s">
        <v>29</v>
      </c>
      <c r="C36" s="36">
        <v>2.378358349E-3</v>
      </c>
      <c r="D36" s="10">
        <v>2091.2199999999998</v>
      </c>
      <c r="E36" s="10">
        <v>6.75</v>
      </c>
      <c r="F36" s="10">
        <v>2097.9699999999998</v>
      </c>
      <c r="G36" s="10" t="s">
        <v>149</v>
      </c>
      <c r="H36" s="20" t="s">
        <v>150</v>
      </c>
      <c r="I36" s="20" t="s">
        <v>150</v>
      </c>
      <c r="J36" s="10" t="s">
        <v>150</v>
      </c>
    </row>
    <row r="37" spans="1:10">
      <c r="A37" s="9">
        <v>19</v>
      </c>
      <c r="B37" s="19" t="s">
        <v>30</v>
      </c>
      <c r="C37" s="36">
        <v>2.431246372E-3</v>
      </c>
      <c r="D37" s="10">
        <v>2137.7199999999998</v>
      </c>
      <c r="E37" s="10">
        <v>6.9</v>
      </c>
      <c r="F37" s="10">
        <v>2144.62</v>
      </c>
      <c r="G37" s="10" t="s">
        <v>149</v>
      </c>
      <c r="H37" s="20" t="s">
        <v>150</v>
      </c>
      <c r="I37" s="20" t="s">
        <v>150</v>
      </c>
      <c r="J37" s="10" t="s">
        <v>150</v>
      </c>
    </row>
    <row r="38" spans="1:10">
      <c r="A38" s="9">
        <v>20</v>
      </c>
      <c r="B38" s="19" t="s">
        <v>31</v>
      </c>
      <c r="C38" s="36">
        <v>3.0460295679999999E-3</v>
      </c>
      <c r="D38" s="10">
        <v>2678.28</v>
      </c>
      <c r="E38" s="10">
        <v>8.65</v>
      </c>
      <c r="F38" s="10">
        <v>2686.9300000000003</v>
      </c>
      <c r="G38" s="10" t="s">
        <v>149</v>
      </c>
      <c r="H38" s="20" t="s">
        <v>150</v>
      </c>
      <c r="I38" s="20" t="s">
        <v>150</v>
      </c>
      <c r="J38" s="10" t="s">
        <v>150</v>
      </c>
    </row>
    <row r="39" spans="1:10">
      <c r="A39" s="9">
        <v>21</v>
      </c>
      <c r="B39" s="19" t="s">
        <v>32</v>
      </c>
      <c r="C39" s="36">
        <v>2.9572417970000001E-3</v>
      </c>
      <c r="D39" s="10">
        <v>2600.21</v>
      </c>
      <c r="E39" s="10">
        <v>8.4</v>
      </c>
      <c r="F39" s="10">
        <v>2608.61</v>
      </c>
      <c r="G39" s="10" t="s">
        <v>142</v>
      </c>
      <c r="H39" s="20" t="s">
        <v>143</v>
      </c>
      <c r="I39" s="20" t="s">
        <v>144</v>
      </c>
      <c r="J39" s="10" t="s">
        <v>145</v>
      </c>
    </row>
    <row r="40" spans="1:10">
      <c r="A40" s="9">
        <v>22</v>
      </c>
      <c r="B40" s="19" t="s">
        <v>33</v>
      </c>
      <c r="C40" s="36">
        <v>4.5740126210000003E-3</v>
      </c>
      <c r="D40" s="10">
        <v>4021.79</v>
      </c>
      <c r="E40" s="10">
        <v>12.99</v>
      </c>
      <c r="F40" s="10">
        <v>4034.7799999999997</v>
      </c>
      <c r="G40" s="10" t="s">
        <v>142</v>
      </c>
      <c r="H40" s="20" t="s">
        <v>143</v>
      </c>
      <c r="I40" s="20" t="s">
        <v>144</v>
      </c>
      <c r="J40" s="10" t="s">
        <v>145</v>
      </c>
    </row>
    <row r="41" spans="1:10">
      <c r="A41" s="9">
        <v>23</v>
      </c>
      <c r="B41" s="19" t="s">
        <v>34</v>
      </c>
      <c r="C41" s="36">
        <v>1.4586196098E-2</v>
      </c>
      <c r="D41" s="10">
        <v>12825.19</v>
      </c>
      <c r="E41" s="10">
        <v>41.42</v>
      </c>
      <c r="F41" s="10">
        <v>12866.61</v>
      </c>
      <c r="G41" s="10" t="s">
        <v>142</v>
      </c>
      <c r="H41" s="20" t="s">
        <v>143</v>
      </c>
      <c r="I41" s="20" t="s">
        <v>144</v>
      </c>
      <c r="J41" s="10" t="s">
        <v>145</v>
      </c>
    </row>
    <row r="42" spans="1:10">
      <c r="A42" s="9">
        <v>24</v>
      </c>
      <c r="B42" s="19" t="s">
        <v>35</v>
      </c>
      <c r="C42" s="36">
        <v>3.3053411450000001E-3</v>
      </c>
      <c r="D42" s="10">
        <v>2906.28</v>
      </c>
      <c r="E42" s="10">
        <v>9.39</v>
      </c>
      <c r="F42" s="10">
        <v>2915.67</v>
      </c>
      <c r="G42" s="10" t="s">
        <v>149</v>
      </c>
      <c r="H42" s="20" t="s">
        <v>150</v>
      </c>
      <c r="I42" s="20" t="s">
        <v>150</v>
      </c>
      <c r="J42" s="10" t="s">
        <v>150</v>
      </c>
    </row>
    <row r="43" spans="1:10">
      <c r="A43" s="9">
        <v>25</v>
      </c>
      <c r="B43" s="19" t="s">
        <v>36</v>
      </c>
      <c r="C43" s="36">
        <v>1.4775951912000001E-2</v>
      </c>
      <c r="D43" s="10">
        <v>12992.04</v>
      </c>
      <c r="E43" s="10">
        <v>41.96</v>
      </c>
      <c r="F43" s="10">
        <v>13034</v>
      </c>
      <c r="G43" s="10" t="s">
        <v>142</v>
      </c>
      <c r="H43" s="20" t="s">
        <v>143</v>
      </c>
      <c r="I43" s="20" t="s">
        <v>144</v>
      </c>
      <c r="J43" s="10" t="s">
        <v>145</v>
      </c>
    </row>
    <row r="44" spans="1:10">
      <c r="A44" s="9">
        <v>26</v>
      </c>
      <c r="B44" s="19" t="s">
        <v>37</v>
      </c>
      <c r="C44" s="36">
        <v>1.538560657E-3</v>
      </c>
      <c r="D44" s="10">
        <v>1352.81</v>
      </c>
      <c r="E44" s="10">
        <v>-1352.81</v>
      </c>
      <c r="F44" s="10">
        <v>0</v>
      </c>
      <c r="G44" s="10" t="s">
        <v>149</v>
      </c>
      <c r="H44" s="20" t="s">
        <v>150</v>
      </c>
      <c r="I44" s="20" t="s">
        <v>150</v>
      </c>
      <c r="J44" s="10" t="s">
        <v>150</v>
      </c>
    </row>
    <row r="45" spans="1:10">
      <c r="A45" s="9">
        <v>27</v>
      </c>
      <c r="B45" s="19" t="s">
        <v>38</v>
      </c>
      <c r="C45" s="36">
        <v>2.531573348E-3</v>
      </c>
      <c r="D45" s="10">
        <v>2225.9299999999998</v>
      </c>
      <c r="E45" s="10">
        <v>7.19</v>
      </c>
      <c r="F45" s="10">
        <v>2233.12</v>
      </c>
      <c r="G45" s="10" t="s">
        <v>149</v>
      </c>
      <c r="H45" s="20" t="s">
        <v>150</v>
      </c>
      <c r="I45" s="20" t="s">
        <v>150</v>
      </c>
      <c r="J45" s="10" t="s">
        <v>150</v>
      </c>
    </row>
    <row r="46" spans="1:10">
      <c r="A46" s="9">
        <v>28</v>
      </c>
      <c r="B46" s="19" t="s">
        <v>39</v>
      </c>
      <c r="C46" s="36">
        <v>3.0213484909999999E-3</v>
      </c>
      <c r="D46" s="10">
        <v>2656.58</v>
      </c>
      <c r="E46" s="10">
        <v>8.58</v>
      </c>
      <c r="F46" s="10">
        <v>2665.16</v>
      </c>
      <c r="G46" s="10" t="s">
        <v>142</v>
      </c>
      <c r="H46" s="20" t="s">
        <v>143</v>
      </c>
      <c r="I46" s="20" t="s">
        <v>144</v>
      </c>
      <c r="J46" s="10" t="s">
        <v>145</v>
      </c>
    </row>
    <row r="47" spans="1:10">
      <c r="A47" s="9">
        <v>29</v>
      </c>
      <c r="B47" s="19" t="s">
        <v>40</v>
      </c>
      <c r="C47" s="36">
        <v>1.5679856297999999E-2</v>
      </c>
      <c r="D47" s="10">
        <v>13786.81</v>
      </c>
      <c r="E47" s="10">
        <v>44.52</v>
      </c>
      <c r="F47" s="10">
        <v>13831.33</v>
      </c>
      <c r="G47" s="10" t="s">
        <v>142</v>
      </c>
      <c r="H47" s="20" t="s">
        <v>143</v>
      </c>
      <c r="I47" s="20" t="s">
        <v>148</v>
      </c>
      <c r="J47" s="10" t="s">
        <v>145</v>
      </c>
    </row>
    <row r="48" spans="1:10">
      <c r="A48" s="9">
        <v>30</v>
      </c>
      <c r="B48" s="19" t="s">
        <v>41</v>
      </c>
      <c r="C48" s="36">
        <v>3.3223294189999998E-3</v>
      </c>
      <c r="D48" s="10">
        <v>2921.22</v>
      </c>
      <c r="E48" s="10">
        <v>9.43</v>
      </c>
      <c r="F48" s="10">
        <v>2930.6499999999996</v>
      </c>
      <c r="G48" s="10" t="s">
        <v>149</v>
      </c>
      <c r="H48" s="20" t="s">
        <v>150</v>
      </c>
      <c r="I48" s="20" t="s">
        <v>150</v>
      </c>
      <c r="J48" s="10" t="s">
        <v>150</v>
      </c>
    </row>
    <row r="49" spans="1:10">
      <c r="A49" s="9">
        <v>31</v>
      </c>
      <c r="B49" s="19" t="s">
        <v>42</v>
      </c>
      <c r="C49" s="36">
        <v>2.7454332795000001E-2</v>
      </c>
      <c r="D49" s="10">
        <v>24139.75</v>
      </c>
      <c r="E49" s="10">
        <v>77.959999999999994</v>
      </c>
      <c r="F49" s="10">
        <v>24217.71</v>
      </c>
      <c r="G49" s="10" t="s">
        <v>149</v>
      </c>
      <c r="H49" s="20" t="s">
        <v>150</v>
      </c>
      <c r="I49" s="20" t="s">
        <v>150</v>
      </c>
      <c r="J49" s="10" t="s">
        <v>150</v>
      </c>
    </row>
    <row r="50" spans="1:10">
      <c r="A50" s="9">
        <v>32</v>
      </c>
      <c r="B50" s="19" t="s">
        <v>43</v>
      </c>
      <c r="C50" s="36">
        <v>1.7533180819999999E-3</v>
      </c>
      <c r="D50" s="10">
        <v>1541.64</v>
      </c>
      <c r="E50" s="10">
        <v>4.9800000000000004</v>
      </c>
      <c r="F50" s="10">
        <v>1546.6200000000001</v>
      </c>
      <c r="G50" s="10" t="s">
        <v>149</v>
      </c>
      <c r="H50" s="20" t="s">
        <v>150</v>
      </c>
      <c r="I50" s="20" t="s">
        <v>150</v>
      </c>
      <c r="J50" s="10" t="s">
        <v>150</v>
      </c>
    </row>
    <row r="51" spans="1:10">
      <c r="A51" s="9">
        <v>33</v>
      </c>
      <c r="B51" s="19" t="s">
        <v>44</v>
      </c>
      <c r="C51" s="36">
        <v>5.2846353239999998E-3</v>
      </c>
      <c r="D51" s="10">
        <v>4646.62</v>
      </c>
      <c r="E51" s="10">
        <v>15.01</v>
      </c>
      <c r="F51" s="10">
        <v>4661.63</v>
      </c>
      <c r="G51" s="10" t="s">
        <v>142</v>
      </c>
      <c r="H51" s="20" t="s">
        <v>143</v>
      </c>
      <c r="I51" s="20" t="s">
        <v>144</v>
      </c>
      <c r="J51" s="10" t="s">
        <v>145</v>
      </c>
    </row>
    <row r="52" spans="1:10">
      <c r="A52" s="9">
        <v>34</v>
      </c>
      <c r="B52" s="19" t="s">
        <v>45</v>
      </c>
      <c r="C52" s="36">
        <v>3.2854680699999999E-3</v>
      </c>
      <c r="D52" s="10">
        <v>2888.81</v>
      </c>
      <c r="E52" s="10">
        <v>9.33</v>
      </c>
      <c r="F52" s="10">
        <v>2898.14</v>
      </c>
      <c r="G52" s="10" t="s">
        <v>149</v>
      </c>
      <c r="H52" s="20" t="s">
        <v>150</v>
      </c>
      <c r="I52" s="20" t="s">
        <v>150</v>
      </c>
      <c r="J52" s="10" t="s">
        <v>150</v>
      </c>
    </row>
    <row r="53" spans="1:10">
      <c r="A53" s="9">
        <v>35</v>
      </c>
      <c r="B53" s="19" t="s">
        <v>46</v>
      </c>
      <c r="C53" s="36">
        <v>2.1071870339999998E-3</v>
      </c>
      <c r="D53" s="10">
        <v>1852.78</v>
      </c>
      <c r="E53" s="10">
        <v>5.98</v>
      </c>
      <c r="F53" s="10">
        <v>1858.76</v>
      </c>
      <c r="G53" s="10" t="s">
        <v>149</v>
      </c>
      <c r="H53" s="20" t="s">
        <v>150</v>
      </c>
      <c r="I53" s="20" t="s">
        <v>150</v>
      </c>
      <c r="J53" s="10" t="s">
        <v>150</v>
      </c>
    </row>
    <row r="54" spans="1:10">
      <c r="A54" s="9">
        <v>36</v>
      </c>
      <c r="B54" s="19" t="s">
        <v>47</v>
      </c>
      <c r="C54" s="36">
        <v>2.0478883419999998E-3</v>
      </c>
      <c r="D54" s="10">
        <v>1800.64</v>
      </c>
      <c r="E54" s="10">
        <v>5.82</v>
      </c>
      <c r="F54" s="10">
        <v>1806.46</v>
      </c>
      <c r="G54" s="10" t="s">
        <v>149</v>
      </c>
      <c r="H54" s="20" t="s">
        <v>150</v>
      </c>
      <c r="I54" s="20" t="s">
        <v>150</v>
      </c>
      <c r="J54" s="10" t="s">
        <v>150</v>
      </c>
    </row>
    <row r="55" spans="1:10">
      <c r="A55" s="9">
        <v>37</v>
      </c>
      <c r="B55" s="19" t="s">
        <v>48</v>
      </c>
      <c r="C55" s="36">
        <v>3.578435662E-3</v>
      </c>
      <c r="D55" s="10">
        <v>3146.41</v>
      </c>
      <c r="E55" s="10">
        <v>10.16</v>
      </c>
      <c r="F55" s="10">
        <v>3156.5699999999997</v>
      </c>
      <c r="G55" s="10" t="s">
        <v>149</v>
      </c>
      <c r="H55" s="20" t="s">
        <v>150</v>
      </c>
      <c r="I55" s="20" t="s">
        <v>150</v>
      </c>
      <c r="J55" s="10" t="s">
        <v>150</v>
      </c>
    </row>
    <row r="56" spans="1:10">
      <c r="A56" s="9">
        <v>38</v>
      </c>
      <c r="B56" s="19" t="s">
        <v>49</v>
      </c>
      <c r="C56" s="36">
        <v>3.2309773800000001E-3</v>
      </c>
      <c r="D56" s="10">
        <v>2840.9</v>
      </c>
      <c r="E56" s="10">
        <v>9.17</v>
      </c>
      <c r="F56" s="10">
        <v>2850.07</v>
      </c>
      <c r="G56" s="10" t="s">
        <v>149</v>
      </c>
      <c r="H56" s="20" t="s">
        <v>150</v>
      </c>
      <c r="I56" s="20" t="s">
        <v>150</v>
      </c>
      <c r="J56" s="10" t="s">
        <v>150</v>
      </c>
    </row>
    <row r="57" spans="1:10">
      <c r="A57" s="9">
        <v>39</v>
      </c>
      <c r="B57" s="19" t="s">
        <v>50</v>
      </c>
      <c r="C57" s="36">
        <v>2.3084820529999999E-3</v>
      </c>
      <c r="D57" s="10">
        <v>2029.78</v>
      </c>
      <c r="E57" s="10">
        <v>6.56</v>
      </c>
      <c r="F57" s="10">
        <v>2036.34</v>
      </c>
      <c r="G57" s="10" t="s">
        <v>149</v>
      </c>
      <c r="H57" s="20" t="s">
        <v>150</v>
      </c>
      <c r="I57" s="20" t="s">
        <v>150</v>
      </c>
      <c r="J57" s="10" t="s">
        <v>150</v>
      </c>
    </row>
    <row r="58" spans="1:10">
      <c r="A58" s="9">
        <v>40</v>
      </c>
      <c r="B58" s="19" t="s">
        <v>51</v>
      </c>
      <c r="C58" s="36">
        <v>3.501828163E-3</v>
      </c>
      <c r="D58" s="10">
        <v>3079.05</v>
      </c>
      <c r="E58" s="10">
        <v>9.94</v>
      </c>
      <c r="F58" s="10">
        <v>3088.9900000000002</v>
      </c>
      <c r="G58" s="10" t="s">
        <v>142</v>
      </c>
      <c r="H58" s="20" t="s">
        <v>143</v>
      </c>
      <c r="I58" s="20" t="s">
        <v>144</v>
      </c>
      <c r="J58" s="10" t="s">
        <v>145</v>
      </c>
    </row>
    <row r="59" spans="1:10">
      <c r="A59" s="9">
        <v>41</v>
      </c>
      <c r="B59" s="19" t="s">
        <v>52</v>
      </c>
      <c r="C59" s="36">
        <v>1.9010840120000001E-3</v>
      </c>
      <c r="D59" s="10">
        <v>1671.56</v>
      </c>
      <c r="E59" s="10">
        <v>5.4</v>
      </c>
      <c r="F59" s="10">
        <v>1676.96</v>
      </c>
      <c r="G59" s="10" t="s">
        <v>149</v>
      </c>
      <c r="H59" s="20" t="s">
        <v>150</v>
      </c>
      <c r="I59" s="20" t="s">
        <v>150</v>
      </c>
      <c r="J59" s="10" t="s">
        <v>150</v>
      </c>
    </row>
    <row r="60" spans="1:10">
      <c r="A60" s="9">
        <v>42</v>
      </c>
      <c r="B60" s="19" t="s">
        <v>53</v>
      </c>
      <c r="C60" s="36">
        <v>4.4913149849999997E-3</v>
      </c>
      <c r="D60" s="10">
        <v>3949.07</v>
      </c>
      <c r="E60" s="10">
        <v>12.75</v>
      </c>
      <c r="F60" s="10">
        <v>3961.82</v>
      </c>
      <c r="G60" s="10" t="s">
        <v>142</v>
      </c>
      <c r="H60" s="20" t="s">
        <v>143</v>
      </c>
      <c r="I60" s="20" t="s">
        <v>144</v>
      </c>
      <c r="J60" s="10" t="s">
        <v>145</v>
      </c>
    </row>
    <row r="61" spans="1:10">
      <c r="A61" s="9">
        <v>43</v>
      </c>
      <c r="B61" s="19" t="s">
        <v>54</v>
      </c>
      <c r="C61" s="36">
        <v>6.1782826389999998E-3</v>
      </c>
      <c r="D61" s="10">
        <v>5432.37</v>
      </c>
      <c r="E61" s="10">
        <v>17.54</v>
      </c>
      <c r="F61" s="10">
        <v>5449.91</v>
      </c>
      <c r="G61" s="10" t="s">
        <v>142</v>
      </c>
      <c r="H61" s="20" t="s">
        <v>143</v>
      </c>
      <c r="I61" s="20" t="s">
        <v>148</v>
      </c>
      <c r="J61" s="10" t="s">
        <v>145</v>
      </c>
    </row>
    <row r="62" spans="1:10">
      <c r="A62" s="9">
        <v>44</v>
      </c>
      <c r="B62" s="19" t="s">
        <v>55</v>
      </c>
      <c r="C62" s="36">
        <v>4.4512483020000002E-3</v>
      </c>
      <c r="D62" s="10">
        <v>3913.84</v>
      </c>
      <c r="E62" s="10">
        <v>12.64</v>
      </c>
      <c r="F62" s="10">
        <v>3926.48</v>
      </c>
      <c r="G62" s="10" t="s">
        <v>149</v>
      </c>
      <c r="H62" s="20" t="s">
        <v>150</v>
      </c>
      <c r="I62" s="20" t="s">
        <v>150</v>
      </c>
      <c r="J62" s="10" t="s">
        <v>150</v>
      </c>
    </row>
    <row r="63" spans="1:10">
      <c r="A63" s="9">
        <v>45</v>
      </c>
      <c r="B63" s="19" t="s">
        <v>56</v>
      </c>
      <c r="C63" s="36">
        <v>1.714212999E-3</v>
      </c>
      <c r="D63" s="10">
        <v>1507.25</v>
      </c>
      <c r="E63" s="10">
        <v>4.87</v>
      </c>
      <c r="F63" s="10">
        <v>1512.12</v>
      </c>
      <c r="G63" s="10" t="s">
        <v>142</v>
      </c>
      <c r="H63" s="20" t="s">
        <v>143</v>
      </c>
      <c r="I63" s="20" t="s">
        <v>148</v>
      </c>
      <c r="J63" s="10" t="s">
        <v>145</v>
      </c>
    </row>
    <row r="64" spans="1:10">
      <c r="A64" s="9">
        <v>46</v>
      </c>
      <c r="B64" s="19" t="s">
        <v>57</v>
      </c>
      <c r="C64" s="36">
        <v>1.9296114909999999E-3</v>
      </c>
      <c r="D64" s="10">
        <v>1696.65</v>
      </c>
      <c r="E64" s="10">
        <v>5.48</v>
      </c>
      <c r="F64" s="10">
        <v>1702.13</v>
      </c>
      <c r="G64" s="10" t="s">
        <v>142</v>
      </c>
      <c r="H64" s="20" t="s">
        <v>143</v>
      </c>
      <c r="I64" s="20" t="s">
        <v>144</v>
      </c>
      <c r="J64" s="10" t="s">
        <v>145</v>
      </c>
    </row>
    <row r="65" spans="1:10">
      <c r="A65" s="9">
        <v>47</v>
      </c>
      <c r="B65" s="19" t="s">
        <v>58</v>
      </c>
      <c r="C65" s="36">
        <v>1.6805569849999999E-3</v>
      </c>
      <c r="D65" s="10">
        <v>1477.66</v>
      </c>
      <c r="E65" s="10">
        <v>-1477.66</v>
      </c>
      <c r="F65" s="10">
        <v>0</v>
      </c>
      <c r="G65" s="10" t="s">
        <v>149</v>
      </c>
      <c r="H65" s="20" t="s">
        <v>150</v>
      </c>
      <c r="I65" s="20" t="s">
        <v>150</v>
      </c>
      <c r="J65" s="10" t="s">
        <v>150</v>
      </c>
    </row>
    <row r="66" spans="1:10">
      <c r="A66" s="9">
        <v>48</v>
      </c>
      <c r="B66" s="19" t="s">
        <v>59</v>
      </c>
      <c r="C66" s="36">
        <v>2.6585046020000001E-3</v>
      </c>
      <c r="D66" s="10">
        <v>2337.54</v>
      </c>
      <c r="E66" s="10">
        <v>7.55</v>
      </c>
      <c r="F66" s="10">
        <v>2345.09</v>
      </c>
      <c r="G66" s="10" t="s">
        <v>149</v>
      </c>
      <c r="H66" s="20" t="s">
        <v>150</v>
      </c>
      <c r="I66" s="20" t="s">
        <v>150</v>
      </c>
      <c r="J66" s="10" t="s">
        <v>150</v>
      </c>
    </row>
    <row r="67" spans="1:10">
      <c r="A67" s="9">
        <v>49</v>
      </c>
      <c r="B67" s="19" t="s">
        <v>60</v>
      </c>
      <c r="C67" s="36">
        <v>5.4904178120000003E-3</v>
      </c>
      <c r="D67" s="10">
        <v>4827.55</v>
      </c>
      <c r="E67" s="10">
        <v>15.59</v>
      </c>
      <c r="F67" s="10">
        <v>4843.1400000000003</v>
      </c>
      <c r="G67" s="10" t="s">
        <v>149</v>
      </c>
      <c r="H67" s="20" t="s">
        <v>150</v>
      </c>
      <c r="I67" s="20" t="s">
        <v>150</v>
      </c>
      <c r="J67" s="10" t="s">
        <v>150</v>
      </c>
    </row>
    <row r="68" spans="1:10">
      <c r="A68" s="9">
        <v>50</v>
      </c>
      <c r="B68" s="19" t="s">
        <v>61</v>
      </c>
      <c r="C68" s="36">
        <v>1.6780568235000001E-2</v>
      </c>
      <c r="D68" s="10">
        <v>14754.63</v>
      </c>
      <c r="E68" s="10">
        <v>47.65</v>
      </c>
      <c r="F68" s="10">
        <v>14802.279999999999</v>
      </c>
      <c r="G68" s="10" t="s">
        <v>142</v>
      </c>
      <c r="H68" s="20" t="s">
        <v>143</v>
      </c>
      <c r="I68" s="20" t="s">
        <v>148</v>
      </c>
      <c r="J68" s="10" t="s">
        <v>145</v>
      </c>
    </row>
    <row r="69" spans="1:10">
      <c r="A69" s="9">
        <v>51</v>
      </c>
      <c r="B69" s="19" t="s">
        <v>62</v>
      </c>
      <c r="C69" s="36">
        <v>5.7282536469999996E-3</v>
      </c>
      <c r="D69" s="10">
        <v>5036.68</v>
      </c>
      <c r="E69" s="10">
        <v>16.27</v>
      </c>
      <c r="F69" s="10">
        <v>5052.9500000000007</v>
      </c>
      <c r="G69" s="10" t="s">
        <v>149</v>
      </c>
      <c r="H69" s="20" t="s">
        <v>150</v>
      </c>
      <c r="I69" s="20" t="s">
        <v>150</v>
      </c>
      <c r="J69" s="10" t="s">
        <v>150</v>
      </c>
    </row>
    <row r="70" spans="1:10">
      <c r="A70" s="9">
        <v>52</v>
      </c>
      <c r="B70" s="19" t="s">
        <v>63</v>
      </c>
      <c r="C70" s="36">
        <v>3.8223936862999998E-2</v>
      </c>
      <c r="D70" s="10">
        <v>33609.129999999997</v>
      </c>
      <c r="E70" s="10">
        <v>108.54</v>
      </c>
      <c r="F70" s="10">
        <v>33717.67</v>
      </c>
      <c r="G70" s="10" t="s">
        <v>142</v>
      </c>
      <c r="H70" s="20" t="s">
        <v>143</v>
      </c>
      <c r="I70" s="20" t="s">
        <v>144</v>
      </c>
      <c r="J70" s="10" t="s">
        <v>145</v>
      </c>
    </row>
    <row r="71" spans="1:10">
      <c r="A71" s="9">
        <v>53</v>
      </c>
      <c r="B71" s="19" t="s">
        <v>64</v>
      </c>
      <c r="C71" s="36">
        <v>3.8848656599999999E-3</v>
      </c>
      <c r="D71" s="10">
        <v>3415.84</v>
      </c>
      <c r="E71" s="10">
        <v>11.03</v>
      </c>
      <c r="F71" s="10">
        <v>3426.8700000000003</v>
      </c>
      <c r="G71" s="10" t="s">
        <v>149</v>
      </c>
      <c r="H71" s="20" t="s">
        <v>150</v>
      </c>
      <c r="I71" s="20" t="s">
        <v>150</v>
      </c>
      <c r="J71" s="10" t="s">
        <v>150</v>
      </c>
    </row>
    <row r="72" spans="1:10">
      <c r="A72" s="9">
        <v>54</v>
      </c>
      <c r="B72" s="19" t="s">
        <v>65</v>
      </c>
      <c r="C72" s="36">
        <v>1.9802557790000001E-3</v>
      </c>
      <c r="D72" s="10">
        <v>1741.18</v>
      </c>
      <c r="E72" s="10">
        <v>5.62</v>
      </c>
      <c r="F72" s="10">
        <v>1746.8</v>
      </c>
      <c r="G72" s="10" t="s">
        <v>149</v>
      </c>
      <c r="H72" s="20" t="s">
        <v>150</v>
      </c>
      <c r="I72" s="20" t="s">
        <v>150</v>
      </c>
      <c r="J72" s="10" t="s">
        <v>150</v>
      </c>
    </row>
    <row r="73" spans="1:10">
      <c r="A73" s="9">
        <v>55</v>
      </c>
      <c r="B73" s="19" t="s">
        <v>66</v>
      </c>
      <c r="C73" s="36">
        <v>3.4822756210000001E-3</v>
      </c>
      <c r="D73" s="10">
        <v>3061.86</v>
      </c>
      <c r="E73" s="10">
        <v>9.89</v>
      </c>
      <c r="F73" s="10">
        <v>3071.75</v>
      </c>
      <c r="G73" s="10" t="s">
        <v>149</v>
      </c>
      <c r="H73" s="20" t="s">
        <v>150</v>
      </c>
      <c r="I73" s="20" t="s">
        <v>150</v>
      </c>
      <c r="J73" s="10" t="s">
        <v>150</v>
      </c>
    </row>
    <row r="74" spans="1:10">
      <c r="A74" s="9">
        <v>56</v>
      </c>
      <c r="B74" s="19" t="s">
        <v>67</v>
      </c>
      <c r="C74" s="36">
        <v>1.4586837165E-2</v>
      </c>
      <c r="D74" s="10">
        <v>12825.75</v>
      </c>
      <c r="E74" s="10">
        <v>41.42</v>
      </c>
      <c r="F74" s="10">
        <v>12867.17</v>
      </c>
      <c r="G74" s="10" t="s">
        <v>142</v>
      </c>
      <c r="H74" s="20" t="s">
        <v>143</v>
      </c>
      <c r="I74" s="20" t="s">
        <v>144</v>
      </c>
      <c r="J74" s="10" t="s">
        <v>145</v>
      </c>
    </row>
    <row r="75" spans="1:10">
      <c r="A75" s="9">
        <v>57</v>
      </c>
      <c r="B75" s="19" t="s">
        <v>68</v>
      </c>
      <c r="C75" s="36">
        <v>7.3285811041000001E-2</v>
      </c>
      <c r="D75" s="10">
        <v>64437.95</v>
      </c>
      <c r="E75" s="10">
        <v>208.1</v>
      </c>
      <c r="F75" s="10">
        <v>64646.049999999996</v>
      </c>
      <c r="G75" s="10" t="s">
        <v>149</v>
      </c>
      <c r="H75" s="20" t="s">
        <v>150</v>
      </c>
      <c r="I75" s="20" t="s">
        <v>150</v>
      </c>
      <c r="J75" s="10" t="s">
        <v>150</v>
      </c>
    </row>
    <row r="76" spans="1:10">
      <c r="A76" s="9">
        <v>58</v>
      </c>
      <c r="B76" s="19" t="s">
        <v>69</v>
      </c>
      <c r="C76" s="36">
        <v>3.3588702349999998E-3</v>
      </c>
      <c r="D76" s="10">
        <v>2953.35</v>
      </c>
      <c r="E76" s="10">
        <v>9.5399999999999991</v>
      </c>
      <c r="F76" s="10">
        <v>2962.89</v>
      </c>
      <c r="G76" s="10" t="s">
        <v>149</v>
      </c>
      <c r="H76" s="20" t="s">
        <v>150</v>
      </c>
      <c r="I76" s="20" t="s">
        <v>150</v>
      </c>
      <c r="J76" s="10" t="s">
        <v>150</v>
      </c>
    </row>
    <row r="77" spans="1:10">
      <c r="A77" s="9">
        <v>59</v>
      </c>
      <c r="B77" s="19" t="s">
        <v>70</v>
      </c>
      <c r="C77" s="36">
        <v>3.3005331429999999E-3</v>
      </c>
      <c r="D77" s="10">
        <v>2902.06</v>
      </c>
      <c r="E77" s="10">
        <v>9.3699999999999992</v>
      </c>
      <c r="F77" s="10">
        <v>2911.43</v>
      </c>
      <c r="G77" s="10" t="s">
        <v>149</v>
      </c>
      <c r="H77" s="20" t="s">
        <v>150</v>
      </c>
      <c r="I77" s="20" t="s">
        <v>150</v>
      </c>
      <c r="J77" s="10" t="s">
        <v>150</v>
      </c>
    </row>
    <row r="78" spans="1:10">
      <c r="A78" s="9">
        <v>60</v>
      </c>
      <c r="B78" s="19" t="s">
        <v>71</v>
      </c>
      <c r="C78" s="36">
        <v>1.619335092E-3</v>
      </c>
      <c r="D78" s="10">
        <v>1423.83</v>
      </c>
      <c r="E78" s="10">
        <v>4.5999999999999996</v>
      </c>
      <c r="F78" s="10">
        <v>1428.4299999999998</v>
      </c>
      <c r="G78" s="10" t="s">
        <v>142</v>
      </c>
      <c r="H78" s="20" t="s">
        <v>143</v>
      </c>
      <c r="I78" s="20" t="s">
        <v>148</v>
      </c>
      <c r="J78" s="10" t="s">
        <v>145</v>
      </c>
    </row>
    <row r="79" spans="1:10">
      <c r="A79" s="9">
        <v>61</v>
      </c>
      <c r="B79" s="19" t="s">
        <v>72</v>
      </c>
      <c r="C79" s="36">
        <v>4.031349456E-3</v>
      </c>
      <c r="D79" s="10">
        <v>3544.64</v>
      </c>
      <c r="E79" s="10">
        <v>11.45</v>
      </c>
      <c r="F79" s="10">
        <v>3556.0899999999997</v>
      </c>
      <c r="G79" s="10" t="s">
        <v>149</v>
      </c>
      <c r="H79" s="20" t="s">
        <v>150</v>
      </c>
      <c r="I79" s="20" t="s">
        <v>150</v>
      </c>
      <c r="J79" s="10" t="s">
        <v>150</v>
      </c>
    </row>
    <row r="80" spans="1:10">
      <c r="A80" s="9">
        <v>62</v>
      </c>
      <c r="B80" s="19" t="s">
        <v>73</v>
      </c>
      <c r="C80" s="36">
        <v>7.1619998599999997E-3</v>
      </c>
      <c r="D80" s="10">
        <v>6297.32</v>
      </c>
      <c r="E80" s="10">
        <v>20.34</v>
      </c>
      <c r="F80" s="10">
        <v>6317.66</v>
      </c>
      <c r="G80" s="10" t="s">
        <v>142</v>
      </c>
      <c r="H80" s="20" t="s">
        <v>143</v>
      </c>
      <c r="I80" s="20" t="s">
        <v>144</v>
      </c>
      <c r="J80" s="10" t="s">
        <v>145</v>
      </c>
    </row>
    <row r="81" spans="1:10">
      <c r="A81" s="9">
        <v>63</v>
      </c>
      <c r="B81" s="19" t="s">
        <v>74</v>
      </c>
      <c r="C81" s="36">
        <v>1.1788259436000001E-2</v>
      </c>
      <c r="D81" s="10">
        <v>10365.049999999999</v>
      </c>
      <c r="E81" s="10">
        <v>33.47</v>
      </c>
      <c r="F81" s="10">
        <v>10398.519999999999</v>
      </c>
      <c r="G81" s="10" t="s">
        <v>142</v>
      </c>
      <c r="H81" s="20" t="s">
        <v>143</v>
      </c>
      <c r="I81" s="20" t="s">
        <v>144</v>
      </c>
      <c r="J81" s="10" t="s">
        <v>145</v>
      </c>
    </row>
    <row r="82" spans="1:10">
      <c r="A82" s="9">
        <v>64</v>
      </c>
      <c r="B82" s="19" t="s">
        <v>75</v>
      </c>
      <c r="C82" s="36">
        <v>1.0363488161E-2</v>
      </c>
      <c r="D82" s="10">
        <v>9112.2900000000009</v>
      </c>
      <c r="E82" s="10">
        <v>29.43</v>
      </c>
      <c r="F82" s="10">
        <v>9141.7200000000012</v>
      </c>
      <c r="G82" s="10" t="s">
        <v>149</v>
      </c>
      <c r="H82" s="20" t="s">
        <v>150</v>
      </c>
      <c r="I82" s="20" t="s">
        <v>150</v>
      </c>
      <c r="J82" s="10" t="s">
        <v>150</v>
      </c>
    </row>
    <row r="83" spans="1:10">
      <c r="A83" s="9">
        <v>65</v>
      </c>
      <c r="B83" s="19" t="s">
        <v>76</v>
      </c>
      <c r="C83" s="36">
        <v>4.9471135799999998E-3</v>
      </c>
      <c r="D83" s="10">
        <v>4349.84</v>
      </c>
      <c r="E83" s="10">
        <v>14.05</v>
      </c>
      <c r="F83" s="10">
        <v>4363.8900000000003</v>
      </c>
      <c r="G83" s="10" t="s">
        <v>149</v>
      </c>
      <c r="H83" s="20" t="s">
        <v>150</v>
      </c>
      <c r="I83" s="20" t="s">
        <v>150</v>
      </c>
      <c r="J83" s="10" t="s">
        <v>150</v>
      </c>
    </row>
    <row r="84" spans="1:10">
      <c r="A84" s="9">
        <v>66</v>
      </c>
      <c r="B84" s="19" t="s">
        <v>77</v>
      </c>
      <c r="C84" s="36">
        <v>1.8946733430000001E-3</v>
      </c>
      <c r="D84" s="10">
        <v>1665.93</v>
      </c>
      <c r="E84" s="10">
        <v>5.38</v>
      </c>
      <c r="F84" s="10">
        <v>1671.3100000000002</v>
      </c>
      <c r="G84" s="10" t="s">
        <v>142</v>
      </c>
      <c r="H84" s="20" t="s">
        <v>143</v>
      </c>
      <c r="I84" s="20" t="s">
        <v>144</v>
      </c>
      <c r="J84" s="10" t="s">
        <v>145</v>
      </c>
    </row>
    <row r="85" spans="1:10">
      <c r="A85" s="9">
        <v>67</v>
      </c>
      <c r="B85" s="19" t="s">
        <v>78</v>
      </c>
      <c r="C85" s="36">
        <v>4.4576589709999998E-3</v>
      </c>
      <c r="D85" s="10">
        <v>3919.48</v>
      </c>
      <c r="E85" s="10">
        <v>12.66</v>
      </c>
      <c r="F85" s="10">
        <v>3932.14</v>
      </c>
      <c r="G85" s="10" t="s">
        <v>149</v>
      </c>
      <c r="H85" s="20" t="s">
        <v>150</v>
      </c>
      <c r="I85" s="20" t="s">
        <v>150</v>
      </c>
      <c r="J85" s="10" t="s">
        <v>150</v>
      </c>
    </row>
    <row r="86" spans="1:10">
      <c r="A86" s="9">
        <v>68</v>
      </c>
      <c r="B86" s="19" t="s">
        <v>79</v>
      </c>
      <c r="C86" s="36">
        <v>2.157510788E-3</v>
      </c>
      <c r="D86" s="10">
        <v>1897.03</v>
      </c>
      <c r="E86" s="10">
        <v>6.13</v>
      </c>
      <c r="F86" s="10">
        <v>1903.16</v>
      </c>
      <c r="G86" s="10" t="s">
        <v>142</v>
      </c>
      <c r="H86" s="20" t="s">
        <v>143</v>
      </c>
      <c r="I86" s="20" t="s">
        <v>144</v>
      </c>
      <c r="J86" s="10" t="s">
        <v>145</v>
      </c>
    </row>
    <row r="87" spans="1:10">
      <c r="A87" s="9">
        <v>69</v>
      </c>
      <c r="B87" s="19" t="s">
        <v>80</v>
      </c>
      <c r="C87" s="36">
        <v>5.3089958680000004E-3</v>
      </c>
      <c r="D87" s="10">
        <v>4668.04</v>
      </c>
      <c r="E87" s="10">
        <v>15.08</v>
      </c>
      <c r="F87" s="10">
        <v>4683.12</v>
      </c>
      <c r="G87" s="10" t="s">
        <v>142</v>
      </c>
      <c r="H87" s="20" t="s">
        <v>143</v>
      </c>
      <c r="I87" s="20" t="s">
        <v>144</v>
      </c>
      <c r="J87" s="10" t="s">
        <v>145</v>
      </c>
    </row>
    <row r="88" spans="1:10">
      <c r="A88" s="9">
        <v>70</v>
      </c>
      <c r="B88" s="19" t="s">
        <v>81</v>
      </c>
      <c r="C88" s="36">
        <v>1.0607414131E-2</v>
      </c>
      <c r="D88" s="10">
        <v>9326.77</v>
      </c>
      <c r="E88" s="10">
        <v>30.12</v>
      </c>
      <c r="F88" s="10">
        <v>9356.8900000000012</v>
      </c>
      <c r="G88" s="10" t="s">
        <v>149</v>
      </c>
      <c r="H88" s="20" t="s">
        <v>150</v>
      </c>
      <c r="I88" s="20" t="s">
        <v>150</v>
      </c>
      <c r="J88" s="10" t="s">
        <v>150</v>
      </c>
    </row>
    <row r="89" spans="1:10">
      <c r="A89" s="9">
        <v>71</v>
      </c>
      <c r="B89" s="19" t="s">
        <v>82</v>
      </c>
      <c r="C89" s="36">
        <v>2.348228203E-3</v>
      </c>
      <c r="D89" s="10">
        <v>2064.7199999999998</v>
      </c>
      <c r="E89" s="10">
        <v>6.67</v>
      </c>
      <c r="F89" s="10">
        <v>2071.39</v>
      </c>
      <c r="G89" s="10" t="s">
        <v>142</v>
      </c>
      <c r="H89" s="20" t="s">
        <v>143</v>
      </c>
      <c r="I89" s="20" t="s">
        <v>144</v>
      </c>
      <c r="J89" s="10" t="s">
        <v>145</v>
      </c>
    </row>
    <row r="90" spans="1:10">
      <c r="A90" s="9">
        <v>72</v>
      </c>
      <c r="B90" s="19" t="s">
        <v>83</v>
      </c>
      <c r="C90" s="36">
        <v>1.453939821E-3</v>
      </c>
      <c r="D90" s="10">
        <v>1278.4000000000001</v>
      </c>
      <c r="E90" s="10">
        <v>4.13</v>
      </c>
      <c r="F90" s="10">
        <v>1282.5300000000002</v>
      </c>
      <c r="G90" s="10" t="s">
        <v>149</v>
      </c>
      <c r="H90" s="20" t="s">
        <v>150</v>
      </c>
      <c r="I90" s="20" t="s">
        <v>150</v>
      </c>
      <c r="J90" s="10" t="s">
        <v>150</v>
      </c>
    </row>
    <row r="91" spans="1:10">
      <c r="A91" s="9">
        <v>73</v>
      </c>
      <c r="B91" s="19" t="s">
        <v>84</v>
      </c>
      <c r="C91" s="36">
        <v>5.8240931549999996E-3</v>
      </c>
      <c r="D91" s="10">
        <v>5120.9399999999996</v>
      </c>
      <c r="E91" s="10">
        <v>16.54</v>
      </c>
      <c r="F91" s="10">
        <v>5137.4799999999996</v>
      </c>
      <c r="G91" s="10" t="s">
        <v>149</v>
      </c>
      <c r="H91" s="20" t="s">
        <v>150</v>
      </c>
      <c r="I91" s="20" t="s">
        <v>150</v>
      </c>
      <c r="J91" s="10" t="s">
        <v>150</v>
      </c>
    </row>
    <row r="92" spans="1:10">
      <c r="A92" s="9">
        <v>74</v>
      </c>
      <c r="B92" s="19" t="s">
        <v>85</v>
      </c>
      <c r="C92" s="36">
        <v>1.6661329780000001E-3</v>
      </c>
      <c r="D92" s="10">
        <v>1464.98</v>
      </c>
      <c r="E92" s="10">
        <v>4.7300000000000004</v>
      </c>
      <c r="F92" s="10">
        <v>1469.71</v>
      </c>
      <c r="G92" s="10" t="s">
        <v>149</v>
      </c>
      <c r="H92" s="20" t="s">
        <v>150</v>
      </c>
      <c r="I92" s="20" t="s">
        <v>150</v>
      </c>
      <c r="J92" s="10" t="s">
        <v>150</v>
      </c>
    </row>
    <row r="93" spans="1:10">
      <c r="A93" s="9">
        <v>75</v>
      </c>
      <c r="B93" s="19" t="s">
        <v>86</v>
      </c>
      <c r="C93" s="36">
        <v>4.4528509690000004E-3</v>
      </c>
      <c r="D93" s="10">
        <v>3915.25</v>
      </c>
      <c r="E93" s="10">
        <v>12.64</v>
      </c>
      <c r="F93" s="10">
        <v>3927.89</v>
      </c>
      <c r="G93" s="10" t="s">
        <v>142</v>
      </c>
      <c r="H93" s="20" t="s">
        <v>143</v>
      </c>
      <c r="I93" s="20" t="s">
        <v>144</v>
      </c>
      <c r="J93" s="10" t="s">
        <v>145</v>
      </c>
    </row>
    <row r="94" spans="1:10">
      <c r="A94" s="9">
        <v>76</v>
      </c>
      <c r="B94" s="19" t="s">
        <v>87</v>
      </c>
      <c r="C94" s="36">
        <v>1.1657802310000001E-3</v>
      </c>
      <c r="D94" s="10">
        <v>1025.03</v>
      </c>
      <c r="E94" s="10">
        <v>3.31</v>
      </c>
      <c r="F94" s="10">
        <v>1028.3399999999999</v>
      </c>
      <c r="G94" s="10" t="s">
        <v>149</v>
      </c>
      <c r="H94" s="20" t="s">
        <v>150</v>
      </c>
      <c r="I94" s="20" t="s">
        <v>150</v>
      </c>
      <c r="J94" s="10" t="s">
        <v>150</v>
      </c>
    </row>
    <row r="95" spans="1:10">
      <c r="A95" s="9">
        <v>77</v>
      </c>
      <c r="B95" s="19" t="s">
        <v>88</v>
      </c>
      <c r="C95" s="36">
        <v>0.22810892625000001</v>
      </c>
      <c r="D95" s="10">
        <v>200569.12</v>
      </c>
      <c r="E95" s="10">
        <v>647.74</v>
      </c>
      <c r="F95" s="10">
        <v>201216.86</v>
      </c>
      <c r="G95" s="10" t="s">
        <v>142</v>
      </c>
      <c r="H95" s="20" t="s">
        <v>143</v>
      </c>
      <c r="I95" s="20" t="s">
        <v>152</v>
      </c>
      <c r="J95" s="10" t="s">
        <v>145</v>
      </c>
    </row>
    <row r="96" spans="1:10">
      <c r="A96" s="9">
        <v>78</v>
      </c>
      <c r="B96" s="19" t="s">
        <v>89</v>
      </c>
      <c r="C96" s="36">
        <v>3.6145597841E-2</v>
      </c>
      <c r="D96" s="10">
        <v>31781.71</v>
      </c>
      <c r="E96" s="10">
        <v>102.64</v>
      </c>
      <c r="F96" s="10">
        <v>31884.35</v>
      </c>
      <c r="G96" s="10" t="s">
        <v>142</v>
      </c>
      <c r="H96" s="20" t="s">
        <v>143</v>
      </c>
      <c r="I96" s="20" t="s">
        <v>144</v>
      </c>
      <c r="J96" s="10" t="s">
        <v>145</v>
      </c>
    </row>
    <row r="97" spans="1:10">
      <c r="A97" s="9">
        <v>79</v>
      </c>
      <c r="B97" s="19" t="s">
        <v>90</v>
      </c>
      <c r="C97" s="36">
        <v>4.747100695E-3</v>
      </c>
      <c r="D97" s="10">
        <v>4173.9799999999996</v>
      </c>
      <c r="E97" s="10">
        <v>13.48</v>
      </c>
      <c r="F97" s="10">
        <v>4187.4599999999991</v>
      </c>
      <c r="G97" s="10" t="s">
        <v>149</v>
      </c>
      <c r="H97" s="20" t="s">
        <v>150</v>
      </c>
      <c r="I97" s="20" t="s">
        <v>150</v>
      </c>
      <c r="J97" s="10" t="s">
        <v>150</v>
      </c>
    </row>
    <row r="98" spans="1:10">
      <c r="A98" s="9">
        <v>80</v>
      </c>
      <c r="B98" s="19" t="s">
        <v>91</v>
      </c>
      <c r="C98" s="36">
        <v>1.1959103779999999E-3</v>
      </c>
      <c r="D98" s="10">
        <v>1051.53</v>
      </c>
      <c r="E98" s="10">
        <v>3.4</v>
      </c>
      <c r="F98" s="10">
        <v>1054.93</v>
      </c>
      <c r="G98" s="10" t="s">
        <v>149</v>
      </c>
      <c r="H98" s="20" t="s">
        <v>150</v>
      </c>
      <c r="I98" s="20" t="s">
        <v>150</v>
      </c>
      <c r="J98" s="10" t="s">
        <v>150</v>
      </c>
    </row>
    <row r="99" spans="1:10">
      <c r="A99" s="9">
        <v>81</v>
      </c>
      <c r="B99" s="19" t="s">
        <v>92</v>
      </c>
      <c r="C99" s="36">
        <v>2.2007828069999999E-3</v>
      </c>
      <c r="D99" s="10">
        <v>1935.08</v>
      </c>
      <c r="E99" s="10">
        <v>6.25</v>
      </c>
      <c r="F99" s="10">
        <v>1941.33</v>
      </c>
      <c r="G99" s="10" t="s">
        <v>142</v>
      </c>
      <c r="H99" s="20" t="s">
        <v>143</v>
      </c>
      <c r="I99" s="20" t="s">
        <v>144</v>
      </c>
      <c r="J99" s="10" t="s">
        <v>145</v>
      </c>
    </row>
    <row r="100" spans="1:10">
      <c r="A100" s="9">
        <v>82</v>
      </c>
      <c r="B100" s="19" t="s">
        <v>93</v>
      </c>
      <c r="C100" s="36">
        <v>8.8614042123000003E-2</v>
      </c>
      <c r="D100" s="10">
        <v>77915.59</v>
      </c>
      <c r="E100" s="10">
        <v>251.63</v>
      </c>
      <c r="F100" s="10">
        <v>78167.22</v>
      </c>
      <c r="G100" s="10" t="s">
        <v>142</v>
      </c>
      <c r="H100" s="20" t="s">
        <v>143</v>
      </c>
      <c r="I100" s="20" t="s">
        <v>144</v>
      </c>
      <c r="J100" s="10" t="s">
        <v>145</v>
      </c>
    </row>
    <row r="101" spans="1:10">
      <c r="A101" s="9">
        <v>83</v>
      </c>
      <c r="B101" s="19" t="s">
        <v>94</v>
      </c>
      <c r="C101" s="36">
        <v>2.859158555E-3</v>
      </c>
      <c r="D101" s="10">
        <v>2513.9699999999998</v>
      </c>
      <c r="E101" s="10">
        <v>8.1199999999999992</v>
      </c>
      <c r="F101" s="10">
        <v>2522.0899999999997</v>
      </c>
      <c r="G101" s="10" t="s">
        <v>142</v>
      </c>
      <c r="H101" s="20" t="s">
        <v>143</v>
      </c>
      <c r="I101" s="20" t="s">
        <v>144</v>
      </c>
      <c r="J101" s="10" t="s">
        <v>145</v>
      </c>
    </row>
    <row r="102" spans="1:10">
      <c r="A102" s="9">
        <v>84</v>
      </c>
      <c r="B102" s="19" t="s">
        <v>95</v>
      </c>
      <c r="C102" s="36">
        <v>4.0967382830000001E-3</v>
      </c>
      <c r="D102" s="10">
        <v>3602.14</v>
      </c>
      <c r="E102" s="10">
        <v>11.63</v>
      </c>
      <c r="F102" s="10">
        <v>3613.77</v>
      </c>
      <c r="G102" s="10" t="s">
        <v>142</v>
      </c>
      <c r="H102" s="20" t="s">
        <v>143</v>
      </c>
      <c r="I102" s="20" t="s">
        <v>144</v>
      </c>
      <c r="J102" s="10" t="s">
        <v>145</v>
      </c>
    </row>
    <row r="103" spans="1:10">
      <c r="A103" s="9">
        <v>85</v>
      </c>
      <c r="B103" s="19" t="s">
        <v>96</v>
      </c>
      <c r="C103" s="36">
        <v>2.1665177789000001E-2</v>
      </c>
      <c r="D103" s="10">
        <v>19049.52</v>
      </c>
      <c r="E103" s="10">
        <v>61.52</v>
      </c>
      <c r="F103" s="10">
        <v>19111.04</v>
      </c>
      <c r="G103" s="10" t="s">
        <v>149</v>
      </c>
      <c r="H103" s="20" t="s">
        <v>150</v>
      </c>
      <c r="I103" s="20" t="s">
        <v>150</v>
      </c>
      <c r="J103" s="10" t="s">
        <v>150</v>
      </c>
    </row>
    <row r="104" spans="1:10">
      <c r="A104" s="9">
        <v>86</v>
      </c>
      <c r="B104" s="19" t="s">
        <v>97</v>
      </c>
      <c r="C104" s="36">
        <v>3.4499017400000001E-3</v>
      </c>
      <c r="D104" s="10">
        <v>3033.39</v>
      </c>
      <c r="E104" s="10">
        <v>9.8000000000000007</v>
      </c>
      <c r="F104" s="10">
        <v>3043.19</v>
      </c>
      <c r="G104" s="10" t="s">
        <v>142</v>
      </c>
      <c r="H104" s="20" t="s">
        <v>143</v>
      </c>
      <c r="I104" s="20" t="s">
        <v>148</v>
      </c>
      <c r="J104" s="10" t="s">
        <v>145</v>
      </c>
    </row>
    <row r="105" spans="1:10">
      <c r="A105" s="9">
        <v>87</v>
      </c>
      <c r="B105" s="19" t="s">
        <v>98</v>
      </c>
      <c r="C105" s="36">
        <v>1.784409829E-3</v>
      </c>
      <c r="D105" s="10">
        <v>1568.98</v>
      </c>
      <c r="E105" s="10">
        <v>5.07</v>
      </c>
      <c r="F105" s="10">
        <v>1574.05</v>
      </c>
      <c r="G105" s="10" t="s">
        <v>142</v>
      </c>
      <c r="H105" s="20" t="s">
        <v>143</v>
      </c>
      <c r="I105" s="20" t="s">
        <v>144</v>
      </c>
      <c r="J105" s="10" t="s">
        <v>145</v>
      </c>
    </row>
    <row r="106" spans="1:10">
      <c r="A106" s="9">
        <v>88</v>
      </c>
      <c r="B106" s="19" t="s">
        <v>99</v>
      </c>
      <c r="C106" s="36">
        <v>4.6297854450000004E-3</v>
      </c>
      <c r="D106" s="10">
        <v>4070.83</v>
      </c>
      <c r="E106" s="10">
        <v>13.15</v>
      </c>
      <c r="F106" s="10">
        <v>4083.98</v>
      </c>
      <c r="G106" s="10" t="s">
        <v>142</v>
      </c>
      <c r="H106" s="20" t="s">
        <v>143</v>
      </c>
      <c r="I106" s="20" t="s">
        <v>148</v>
      </c>
      <c r="J106" s="10" t="s">
        <v>145</v>
      </c>
    </row>
    <row r="107" spans="1:10">
      <c r="A107" s="9">
        <v>89</v>
      </c>
      <c r="B107" s="19" t="s">
        <v>100</v>
      </c>
      <c r="C107" s="36">
        <v>1.5254187850000001E-3</v>
      </c>
      <c r="D107" s="10">
        <v>1341.25</v>
      </c>
      <c r="E107" s="10">
        <v>4.33</v>
      </c>
      <c r="F107" s="10">
        <v>1345.58</v>
      </c>
      <c r="G107" s="10" t="s">
        <v>149</v>
      </c>
      <c r="H107" s="20" t="s">
        <v>150</v>
      </c>
      <c r="I107" s="20" t="s">
        <v>150</v>
      </c>
      <c r="J107" s="10" t="s">
        <v>150</v>
      </c>
    </row>
    <row r="108" spans="1:10">
      <c r="A108" s="9">
        <v>90</v>
      </c>
      <c r="B108" s="19" t="s">
        <v>101</v>
      </c>
      <c r="C108" s="36">
        <v>1.0026607482999999E-2</v>
      </c>
      <c r="D108" s="10">
        <v>8816.09</v>
      </c>
      <c r="E108" s="10">
        <v>28.47</v>
      </c>
      <c r="F108" s="10">
        <v>8844.56</v>
      </c>
      <c r="G108" s="10" t="s">
        <v>149</v>
      </c>
      <c r="H108" s="20" t="s">
        <v>150</v>
      </c>
      <c r="I108" s="20" t="s">
        <v>150</v>
      </c>
      <c r="J108" s="10" t="s">
        <v>150</v>
      </c>
    </row>
    <row r="109" spans="1:10">
      <c r="A109" s="9">
        <v>91</v>
      </c>
      <c r="B109" s="19" t="s">
        <v>102</v>
      </c>
      <c r="C109" s="36">
        <v>1.3316563022000001E-2</v>
      </c>
      <c r="D109" s="10">
        <v>11708.84</v>
      </c>
      <c r="E109" s="10">
        <v>37.81</v>
      </c>
      <c r="F109" s="10">
        <v>11746.65</v>
      </c>
      <c r="G109" s="10" t="s">
        <v>149</v>
      </c>
      <c r="H109" s="20" t="s">
        <v>150</v>
      </c>
      <c r="I109" s="20" t="s">
        <v>150</v>
      </c>
      <c r="J109" s="10" t="s">
        <v>150</v>
      </c>
    </row>
    <row r="110" spans="1:10">
      <c r="A110" s="9">
        <v>92</v>
      </c>
      <c r="B110" s="19" t="s">
        <v>103</v>
      </c>
      <c r="C110" s="36">
        <v>5.5436263679999997E-3</v>
      </c>
      <c r="D110" s="10">
        <v>4874.34</v>
      </c>
      <c r="E110" s="10">
        <v>15.74</v>
      </c>
      <c r="F110" s="10">
        <v>4890.08</v>
      </c>
      <c r="G110" s="10" t="s">
        <v>149</v>
      </c>
      <c r="H110" s="20" t="s">
        <v>150</v>
      </c>
      <c r="I110" s="20" t="s">
        <v>150</v>
      </c>
      <c r="J110" s="10" t="s">
        <v>150</v>
      </c>
    </row>
    <row r="111" spans="1:10">
      <c r="A111" s="9">
        <v>93</v>
      </c>
      <c r="B111" s="19" t="s">
        <v>104</v>
      </c>
      <c r="C111" s="36">
        <v>2.4405418430000002E-3</v>
      </c>
      <c r="D111" s="10">
        <v>2145.89</v>
      </c>
      <c r="E111" s="10">
        <v>6.93</v>
      </c>
      <c r="F111" s="10">
        <v>2152.8199999999997</v>
      </c>
      <c r="G111" s="10" t="s">
        <v>149</v>
      </c>
      <c r="H111" s="20" t="s">
        <v>150</v>
      </c>
      <c r="I111" s="20" t="s">
        <v>150</v>
      </c>
      <c r="J111" s="10" t="s">
        <v>150</v>
      </c>
    </row>
    <row r="112" spans="1:10">
      <c r="A112" s="9">
        <v>94</v>
      </c>
      <c r="B112" s="19" t="s">
        <v>105</v>
      </c>
      <c r="C112" s="36">
        <v>1.5957758817000001E-2</v>
      </c>
      <c r="D112" s="10">
        <v>14031.16</v>
      </c>
      <c r="E112" s="10">
        <v>45.31</v>
      </c>
      <c r="F112" s="10">
        <v>14076.47</v>
      </c>
      <c r="G112" s="10" t="s">
        <v>149</v>
      </c>
      <c r="H112" s="20" t="s">
        <v>150</v>
      </c>
      <c r="I112" s="20" t="s">
        <v>150</v>
      </c>
      <c r="J112" s="10" t="s">
        <v>150</v>
      </c>
    </row>
    <row r="113" spans="1:10">
      <c r="A113" s="9">
        <v>95</v>
      </c>
      <c r="B113" s="19" t="s">
        <v>106</v>
      </c>
      <c r="C113" s="36">
        <v>2.3405354000000001E-3</v>
      </c>
      <c r="D113" s="10">
        <v>2057.96</v>
      </c>
      <c r="E113" s="10">
        <v>6.65</v>
      </c>
      <c r="F113" s="10">
        <v>2064.61</v>
      </c>
      <c r="G113" s="10" t="s">
        <v>149</v>
      </c>
      <c r="H113" s="20" t="s">
        <v>150</v>
      </c>
      <c r="I113" s="20" t="s">
        <v>150</v>
      </c>
      <c r="J113" s="10" t="s">
        <v>150</v>
      </c>
    </row>
    <row r="114" spans="1:10">
      <c r="A114" s="9">
        <v>96</v>
      </c>
      <c r="B114" s="19" t="s">
        <v>107</v>
      </c>
      <c r="C114" s="36">
        <v>3.6745957029999999E-3</v>
      </c>
      <c r="D114" s="10">
        <v>3230.96</v>
      </c>
      <c r="E114" s="10">
        <v>10.43</v>
      </c>
      <c r="F114" s="10">
        <v>3241.39</v>
      </c>
      <c r="G114" s="10" t="s">
        <v>142</v>
      </c>
      <c r="H114" s="20" t="s">
        <v>143</v>
      </c>
      <c r="I114" s="20" t="s">
        <v>144</v>
      </c>
      <c r="J114" s="10" t="s">
        <v>145</v>
      </c>
    </row>
    <row r="115" spans="1:10">
      <c r="A115" s="9">
        <v>97</v>
      </c>
      <c r="B115" s="19" t="s">
        <v>108</v>
      </c>
      <c r="C115" s="36">
        <v>2.5662230163E-2</v>
      </c>
      <c r="D115" s="10">
        <v>22564.01</v>
      </c>
      <c r="E115" s="10">
        <v>72.87</v>
      </c>
      <c r="F115" s="10">
        <v>22636.879999999997</v>
      </c>
      <c r="G115" s="10" t="s">
        <v>149</v>
      </c>
      <c r="H115" s="20" t="s">
        <v>150</v>
      </c>
      <c r="I115" s="20" t="s">
        <v>150</v>
      </c>
      <c r="J115" s="10" t="s">
        <v>150</v>
      </c>
    </row>
    <row r="116" spans="1:10">
      <c r="A116" s="9">
        <v>98</v>
      </c>
      <c r="B116" s="19" t="s">
        <v>109</v>
      </c>
      <c r="C116" s="36">
        <v>2.3456639350000002E-3</v>
      </c>
      <c r="D116" s="10">
        <v>2062.4699999999998</v>
      </c>
      <c r="E116" s="10">
        <v>6.66</v>
      </c>
      <c r="F116" s="10">
        <v>2069.1299999999997</v>
      </c>
      <c r="G116" s="10" t="s">
        <v>142</v>
      </c>
      <c r="H116" s="20" t="s">
        <v>143</v>
      </c>
      <c r="I116" s="20" t="s">
        <v>148</v>
      </c>
      <c r="J116" s="10" t="s">
        <v>145</v>
      </c>
    </row>
    <row r="117" spans="1:10">
      <c r="A117" s="9">
        <v>99</v>
      </c>
      <c r="B117" s="19" t="s">
        <v>110</v>
      </c>
      <c r="C117" s="36">
        <v>2.8104374670000001E-3</v>
      </c>
      <c r="D117" s="10">
        <v>2471.13</v>
      </c>
      <c r="E117" s="10">
        <v>7.98</v>
      </c>
      <c r="F117" s="10">
        <v>2479.11</v>
      </c>
      <c r="G117" s="10" t="s">
        <v>149</v>
      </c>
      <c r="H117" s="20" t="s">
        <v>150</v>
      </c>
      <c r="I117" s="20" t="s">
        <v>150</v>
      </c>
      <c r="J117" s="10" t="s">
        <v>150</v>
      </c>
    </row>
    <row r="118" spans="1:10">
      <c r="A118" s="6">
        <v>100</v>
      </c>
      <c r="B118" s="22" t="s">
        <v>111</v>
      </c>
      <c r="C118" s="37">
        <v>1</v>
      </c>
      <c r="D118" s="7">
        <v>879269.0499999997</v>
      </c>
      <c r="E118" s="7">
        <v>1.0000000000346176E-2</v>
      </c>
      <c r="F118" s="7">
        <v>879269.05999999994</v>
      </c>
    </row>
    <row r="121" spans="1:10" s="21" customFormat="1" ht="16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21" customFormat="1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21" customFormat="1" ht="16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21" customFormat="1">
      <c r="A124" s="1"/>
      <c r="B124" s="1"/>
      <c r="C124" s="1"/>
      <c r="D124" s="1"/>
      <c r="E124" s="1"/>
      <c r="F124" s="1"/>
      <c r="G124" s="1"/>
      <c r="H124" s="1"/>
      <c r="I124" s="1"/>
      <c r="J124" s="1"/>
    </row>
  </sheetData>
  <mergeCells count="5">
    <mergeCell ref="D5:E10"/>
    <mergeCell ref="C11:E11"/>
    <mergeCell ref="A17:J17"/>
    <mergeCell ref="A2:E2"/>
    <mergeCell ref="A3:E3"/>
  </mergeCells>
  <conditionalFormatting sqref="H18:H117">
    <cfRule type="expression" dxfId="26" priority="6">
      <formula>$G18="No"</formula>
    </cfRule>
  </conditionalFormatting>
  <conditionalFormatting sqref="I18:I117">
    <cfRule type="expression" dxfId="25" priority="5">
      <formula>$G18="No"</formula>
    </cfRule>
  </conditionalFormatting>
  <conditionalFormatting sqref="J18:J117">
    <cfRule type="expression" dxfId="24" priority="4">
      <formula>$G18="No"</formula>
    </cfRule>
  </conditionalFormatting>
  <conditionalFormatting sqref="H19:H24">
    <cfRule type="expression" dxfId="23" priority="3">
      <formula>$G19="No"</formula>
    </cfRule>
  </conditionalFormatting>
  <conditionalFormatting sqref="I19:I24">
    <cfRule type="expression" dxfId="22" priority="2">
      <formula>$G19="No"</formula>
    </cfRule>
  </conditionalFormatting>
  <conditionalFormatting sqref="J19:J24">
    <cfRule type="expression" dxfId="21" priority="1">
      <formula>$G19="No"</formula>
    </cfRule>
  </conditionalFormatting>
  <printOptions horizontalCentered="1"/>
  <pageMargins left="0.1" right="0.1" top="0.1" bottom="0.25" header="0.3" footer="0.1"/>
  <pageSetup fitToHeight="2" orientation="portrait" r:id="rId1"/>
  <headerFooter>
    <oddFooter>&amp;C&amp;8&amp;P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5C63C-31B7-4E9D-9F31-AFA4E1C76313}">
  <sheetPr>
    <pageSetUpPr fitToPage="1"/>
  </sheetPr>
  <dimension ref="A1:J121"/>
  <sheetViews>
    <sheetView zoomScale="80" zoomScaleNormal="80" zoomScaleSheetLayoutView="80" workbookViewId="0">
      <pane ySplit="2" topLeftCell="A3" activePane="bottomLeft" state="frozen"/>
      <selection pane="bottomLeft" activeCell="A2" sqref="A2:E2"/>
      <selection activeCell="AN18" sqref="AN18"/>
    </sheetView>
  </sheetViews>
  <sheetFormatPr defaultColWidth="9" defaultRowHeight="15.75"/>
  <cols>
    <col min="1" max="1" width="4.875" style="1" bestFit="1" customWidth="1"/>
    <col min="2" max="2" width="69.5" style="1" customWidth="1"/>
    <col min="3" max="9" width="16.625" style="1" customWidth="1"/>
    <col min="10" max="10" width="19.125" style="1" customWidth="1"/>
    <col min="11" max="16384" width="9" style="1"/>
  </cols>
  <sheetData>
    <row r="1" spans="1:10" ht="61.5" customHeight="1">
      <c r="A1" s="2"/>
      <c r="B1" s="2"/>
      <c r="C1" s="2"/>
      <c r="D1" s="2"/>
      <c r="E1" s="2"/>
      <c r="F1" s="2"/>
      <c r="G1" s="2"/>
      <c r="H1" s="2"/>
      <c r="I1" s="2"/>
    </row>
    <row r="2" spans="1:10" ht="36.75" customHeight="1">
      <c r="A2" s="38" t="s">
        <v>166</v>
      </c>
      <c r="B2" s="39"/>
      <c r="C2" s="39"/>
      <c r="D2" s="39"/>
      <c r="E2" s="39"/>
    </row>
    <row r="3" spans="1:10" ht="15.75" customHeight="1">
      <c r="A3" s="44" t="s">
        <v>157</v>
      </c>
      <c r="B3" s="45"/>
      <c r="C3" s="45"/>
      <c r="D3" s="45"/>
      <c r="E3" s="45"/>
    </row>
    <row r="4" spans="1:10" ht="31.5">
      <c r="A4" s="3"/>
      <c r="B4" s="4"/>
      <c r="C4" s="5" t="s">
        <v>158</v>
      </c>
      <c r="D4" s="5" t="s">
        <v>115</v>
      </c>
      <c r="E4" s="5" t="s">
        <v>11</v>
      </c>
    </row>
    <row r="5" spans="1:10" ht="16.5" customHeight="1">
      <c r="A5" s="6" t="s">
        <v>116</v>
      </c>
      <c r="B5" s="8" t="s">
        <v>117</v>
      </c>
      <c r="C5" s="7">
        <v>2548381.382281024</v>
      </c>
      <c r="D5" s="40"/>
      <c r="E5" s="40"/>
      <c r="F5" s="23"/>
    </row>
    <row r="6" spans="1:10">
      <c r="A6" s="9">
        <v>1</v>
      </c>
      <c r="B6" s="11" t="s">
        <v>118</v>
      </c>
      <c r="C6" s="10">
        <v>2512847.9165106472</v>
      </c>
      <c r="D6" s="40"/>
      <c r="E6" s="40"/>
      <c r="F6" s="23"/>
    </row>
    <row r="7" spans="1:10">
      <c r="A7" s="9">
        <v>2</v>
      </c>
      <c r="B7" s="11" t="s">
        <v>122</v>
      </c>
      <c r="C7" s="24">
        <v>35533.465770376642</v>
      </c>
      <c r="D7" s="40"/>
      <c r="E7" s="40"/>
      <c r="F7" s="23"/>
    </row>
    <row r="8" spans="1:10">
      <c r="A8" s="6" t="s">
        <v>123</v>
      </c>
      <c r="B8" s="13" t="s">
        <v>124</v>
      </c>
      <c r="C8" s="41" t="s">
        <v>125</v>
      </c>
      <c r="D8" s="41"/>
      <c r="E8" s="41"/>
      <c r="F8" s="23"/>
    </row>
    <row r="9" spans="1:10">
      <c r="A9" s="9">
        <v>1</v>
      </c>
      <c r="B9" s="16" t="s">
        <v>126</v>
      </c>
      <c r="C9" s="10">
        <v>1256423.9400000006</v>
      </c>
      <c r="D9" s="14">
        <v>1256423.9400000006</v>
      </c>
      <c r="E9" s="17"/>
      <c r="F9" s="25"/>
    </row>
    <row r="10" spans="1:10">
      <c r="A10" s="9">
        <v>2</v>
      </c>
      <c r="B10" s="16" t="s">
        <v>127</v>
      </c>
      <c r="C10" s="10">
        <v>1256423.9700000002</v>
      </c>
      <c r="D10" s="17"/>
      <c r="E10" s="17"/>
      <c r="F10" s="25"/>
      <c r="G10" s="25"/>
      <c r="H10" s="25"/>
      <c r="I10" s="25"/>
      <c r="J10" s="25"/>
    </row>
    <row r="11" spans="1:10" ht="31.5">
      <c r="A11" s="9" t="s">
        <v>128</v>
      </c>
      <c r="B11" s="16" t="s">
        <v>167</v>
      </c>
      <c r="C11" s="10">
        <v>-137391.01999999999</v>
      </c>
      <c r="D11" s="17"/>
      <c r="E11" s="18">
        <v>137391.01999999999</v>
      </c>
      <c r="F11" s="25"/>
      <c r="G11" s="25"/>
      <c r="H11" s="25"/>
      <c r="I11" s="25"/>
      <c r="J11" s="25"/>
    </row>
    <row r="12" spans="1:10">
      <c r="A12" s="9" t="s">
        <v>130</v>
      </c>
      <c r="B12" s="16" t="s">
        <v>131</v>
      </c>
      <c r="C12" s="10">
        <v>1119032.9500000002</v>
      </c>
      <c r="D12" s="17"/>
      <c r="E12" s="17"/>
      <c r="F12" s="25"/>
      <c r="G12" s="25"/>
      <c r="H12" s="25"/>
      <c r="I12" s="25"/>
      <c r="J12" s="25"/>
    </row>
    <row r="13" spans="1:10" s="15" customFormat="1" ht="15.75" customHeight="1">
      <c r="A13" s="9">
        <v>3</v>
      </c>
      <c r="B13" s="16" t="s">
        <v>132</v>
      </c>
      <c r="C13" s="10">
        <v>35533.47</v>
      </c>
      <c r="D13" s="14">
        <v>35533.47</v>
      </c>
      <c r="E13" s="17"/>
      <c r="F13" s="25"/>
      <c r="G13" s="25"/>
      <c r="H13" s="25"/>
      <c r="I13" s="25"/>
      <c r="J13" s="25"/>
    </row>
    <row r="14" spans="1:10">
      <c r="A14" s="44" t="s">
        <v>133</v>
      </c>
      <c r="B14" s="45"/>
      <c r="C14" s="45"/>
      <c r="D14" s="45"/>
      <c r="E14" s="45"/>
      <c r="F14" s="45"/>
      <c r="G14" s="45"/>
      <c r="H14" s="45"/>
      <c r="I14" s="45"/>
      <c r="J14" s="46"/>
    </row>
    <row r="15" spans="1:10" ht="31.5">
      <c r="A15" s="3"/>
      <c r="B15" s="4" t="s">
        <v>134</v>
      </c>
      <c r="C15" s="5" t="s">
        <v>135</v>
      </c>
      <c r="D15" s="5" t="s">
        <v>136</v>
      </c>
      <c r="E15" s="5" t="s">
        <v>137</v>
      </c>
      <c r="F15" s="5" t="s">
        <v>158</v>
      </c>
      <c r="G15" s="5" t="s">
        <v>138</v>
      </c>
      <c r="H15" s="5" t="s">
        <v>139</v>
      </c>
      <c r="I15" s="5" t="s">
        <v>140</v>
      </c>
      <c r="J15" s="5" t="s">
        <v>141</v>
      </c>
    </row>
    <row r="16" spans="1:10">
      <c r="A16" s="9">
        <v>1</v>
      </c>
      <c r="B16" s="19" t="s">
        <v>12</v>
      </c>
      <c r="C16" s="36">
        <v>2.5568954920000002E-3</v>
      </c>
      <c r="D16" s="10">
        <v>2861.25</v>
      </c>
      <c r="E16" s="10">
        <v>9.24</v>
      </c>
      <c r="F16" s="10">
        <v>2870.49</v>
      </c>
      <c r="G16" s="10" t="s">
        <v>142</v>
      </c>
      <c r="H16" s="20" t="s">
        <v>143</v>
      </c>
      <c r="I16" s="20" t="s">
        <v>144</v>
      </c>
      <c r="J16" s="10" t="s">
        <v>145</v>
      </c>
    </row>
    <row r="17" spans="1:10">
      <c r="A17" s="9">
        <v>2</v>
      </c>
      <c r="B17" s="19" t="s">
        <v>13</v>
      </c>
      <c r="C17" s="36">
        <v>1.1167386100000001E-3</v>
      </c>
      <c r="D17" s="10">
        <v>1249.67</v>
      </c>
      <c r="E17" s="10">
        <v>4.04</v>
      </c>
      <c r="F17" s="10">
        <v>1253.71</v>
      </c>
      <c r="G17" s="10" t="s">
        <v>142</v>
      </c>
      <c r="H17" s="20" t="s">
        <v>143</v>
      </c>
      <c r="I17" s="20" t="s">
        <v>144</v>
      </c>
      <c r="J17" s="10" t="s">
        <v>145</v>
      </c>
    </row>
    <row r="18" spans="1:10">
      <c r="A18" s="9">
        <v>3</v>
      </c>
      <c r="B18" s="19" t="s">
        <v>14</v>
      </c>
      <c r="C18" s="36">
        <v>4.4586205709999998E-3</v>
      </c>
      <c r="D18" s="10">
        <v>4989.34</v>
      </c>
      <c r="E18" s="10">
        <v>16.11</v>
      </c>
      <c r="F18" s="10">
        <v>5005.45</v>
      </c>
      <c r="G18" s="10" t="s">
        <v>142</v>
      </c>
      <c r="H18" s="20" t="s">
        <v>143</v>
      </c>
      <c r="I18" s="20" t="s">
        <v>146</v>
      </c>
      <c r="J18" s="10" t="s">
        <v>145</v>
      </c>
    </row>
    <row r="19" spans="1:10">
      <c r="A19" s="9">
        <v>4</v>
      </c>
      <c r="B19" s="19" t="s">
        <v>15</v>
      </c>
      <c r="C19" s="36">
        <v>5.3195734729999996E-3</v>
      </c>
      <c r="D19" s="10">
        <v>5952.78</v>
      </c>
      <c r="E19" s="10">
        <v>19.22</v>
      </c>
      <c r="F19" s="10">
        <v>5972</v>
      </c>
      <c r="G19" s="10" t="s">
        <v>142</v>
      </c>
      <c r="H19" s="20" t="s">
        <v>143</v>
      </c>
      <c r="I19" s="20" t="s">
        <v>151</v>
      </c>
      <c r="J19" s="10" t="s">
        <v>145</v>
      </c>
    </row>
    <row r="20" spans="1:10">
      <c r="A20" s="9">
        <v>5</v>
      </c>
      <c r="B20" s="19" t="s">
        <v>16</v>
      </c>
      <c r="C20" s="36">
        <v>1.208090649E-3</v>
      </c>
      <c r="D20" s="10">
        <v>1351.89</v>
      </c>
      <c r="E20" s="10">
        <v>4.37</v>
      </c>
      <c r="F20" s="10">
        <v>1356.26</v>
      </c>
      <c r="G20" s="10" t="s">
        <v>142</v>
      </c>
      <c r="H20" s="20" t="s">
        <v>143</v>
      </c>
      <c r="I20" s="20" t="s">
        <v>144</v>
      </c>
      <c r="J20" s="10" t="s">
        <v>145</v>
      </c>
    </row>
    <row r="21" spans="1:10">
      <c r="A21" s="9">
        <v>6</v>
      </c>
      <c r="B21" s="19" t="s">
        <v>17</v>
      </c>
      <c r="C21" s="36">
        <v>5.1900779509999996E-3</v>
      </c>
      <c r="D21" s="10">
        <v>5807.87</v>
      </c>
      <c r="E21" s="10">
        <v>18.760000000000002</v>
      </c>
      <c r="F21" s="10">
        <v>5826.63</v>
      </c>
      <c r="G21" s="10" t="s">
        <v>142</v>
      </c>
      <c r="H21" s="20" t="s">
        <v>143</v>
      </c>
      <c r="I21" s="20" t="s">
        <v>144</v>
      </c>
      <c r="J21" s="10" t="s">
        <v>145</v>
      </c>
    </row>
    <row r="22" spans="1:10">
      <c r="A22" s="9">
        <v>7</v>
      </c>
      <c r="B22" s="19" t="s">
        <v>18</v>
      </c>
      <c r="C22" s="36">
        <v>3.3423948145E-2</v>
      </c>
      <c r="D22" s="10">
        <v>37402.5</v>
      </c>
      <c r="E22" s="10">
        <v>120.79</v>
      </c>
      <c r="F22" s="10">
        <v>37523.29</v>
      </c>
      <c r="G22" s="10" t="s">
        <v>142</v>
      </c>
      <c r="H22" s="20" t="s">
        <v>143</v>
      </c>
      <c r="I22" s="20" t="s">
        <v>148</v>
      </c>
      <c r="J22" s="10" t="s">
        <v>145</v>
      </c>
    </row>
    <row r="23" spans="1:10">
      <c r="A23" s="9">
        <v>8</v>
      </c>
      <c r="B23" s="19" t="s">
        <v>19</v>
      </c>
      <c r="C23" s="36">
        <v>8.2293763160000005E-3</v>
      </c>
      <c r="D23" s="10">
        <v>9208.94</v>
      </c>
      <c r="E23" s="10">
        <v>29.74</v>
      </c>
      <c r="F23" s="10">
        <v>9238.68</v>
      </c>
      <c r="G23" s="10" t="s">
        <v>149</v>
      </c>
      <c r="H23" s="20" t="s">
        <v>150</v>
      </c>
      <c r="I23" s="20" t="s">
        <v>150</v>
      </c>
      <c r="J23" s="10" t="s">
        <v>150</v>
      </c>
    </row>
    <row r="24" spans="1:10">
      <c r="A24" s="9">
        <v>9</v>
      </c>
      <c r="B24" s="19" t="s">
        <v>20</v>
      </c>
      <c r="C24" s="36">
        <v>7.3132916580000004E-3</v>
      </c>
      <c r="D24" s="10">
        <v>8183.81</v>
      </c>
      <c r="E24" s="10">
        <v>26.43</v>
      </c>
      <c r="F24" s="10">
        <v>8210.24</v>
      </c>
      <c r="G24" s="10" t="s">
        <v>142</v>
      </c>
      <c r="H24" s="20" t="s">
        <v>143</v>
      </c>
      <c r="I24" s="20" t="s">
        <v>144</v>
      </c>
      <c r="J24" s="10" t="s">
        <v>145</v>
      </c>
    </row>
    <row r="25" spans="1:10">
      <c r="A25" s="9">
        <v>10</v>
      </c>
      <c r="B25" s="19" t="s">
        <v>21</v>
      </c>
      <c r="C25" s="36">
        <v>3.7701146770000001E-3</v>
      </c>
      <c r="D25" s="10">
        <v>4218.88</v>
      </c>
      <c r="E25" s="10">
        <v>13.62</v>
      </c>
      <c r="F25" s="10">
        <v>4232.5</v>
      </c>
      <c r="G25" s="10" t="s">
        <v>142</v>
      </c>
      <c r="H25" s="20" t="s">
        <v>143</v>
      </c>
      <c r="I25" s="20" t="s">
        <v>144</v>
      </c>
      <c r="J25" s="10" t="s">
        <v>145</v>
      </c>
    </row>
    <row r="26" spans="1:10">
      <c r="A26" s="9">
        <v>11</v>
      </c>
      <c r="B26" s="19" t="s">
        <v>22</v>
      </c>
      <c r="C26" s="36">
        <v>3.2697619300000001E-3</v>
      </c>
      <c r="D26" s="10">
        <v>3658.97</v>
      </c>
      <c r="E26" s="10">
        <v>11.82</v>
      </c>
      <c r="F26" s="10">
        <v>3670.79</v>
      </c>
      <c r="G26" s="10" t="s">
        <v>142</v>
      </c>
      <c r="H26" s="20" t="s">
        <v>143</v>
      </c>
      <c r="I26" s="20" t="s">
        <v>144</v>
      </c>
      <c r="J26" s="10" t="s">
        <v>145</v>
      </c>
    </row>
    <row r="27" spans="1:10">
      <c r="A27" s="9">
        <v>12</v>
      </c>
      <c r="B27" s="19" t="s">
        <v>23</v>
      </c>
      <c r="C27" s="36">
        <v>2.7075462229999999E-3</v>
      </c>
      <c r="D27" s="10">
        <v>3029.83</v>
      </c>
      <c r="E27" s="10">
        <v>9.7799999999999994</v>
      </c>
      <c r="F27" s="10">
        <v>3039.61</v>
      </c>
      <c r="G27" s="10" t="s">
        <v>149</v>
      </c>
      <c r="H27" s="20" t="s">
        <v>150</v>
      </c>
      <c r="I27" s="20" t="s">
        <v>150</v>
      </c>
      <c r="J27" s="10" t="s">
        <v>150</v>
      </c>
    </row>
    <row r="28" spans="1:10">
      <c r="A28" s="9">
        <v>13</v>
      </c>
      <c r="B28" s="19" t="s">
        <v>24</v>
      </c>
      <c r="C28" s="36">
        <v>1.889544807E-3</v>
      </c>
      <c r="D28" s="10">
        <v>2114.46</v>
      </c>
      <c r="E28" s="10">
        <v>6.83</v>
      </c>
      <c r="F28" s="10">
        <v>2121.29</v>
      </c>
      <c r="G28" s="10" t="s">
        <v>142</v>
      </c>
      <c r="H28" s="20" t="s">
        <v>143</v>
      </c>
      <c r="I28" s="20" t="s">
        <v>144</v>
      </c>
      <c r="J28" s="10" t="s">
        <v>145</v>
      </c>
    </row>
    <row r="29" spans="1:10">
      <c r="A29" s="9">
        <v>14</v>
      </c>
      <c r="B29" s="19" t="s">
        <v>25</v>
      </c>
      <c r="C29" s="36">
        <v>6.0330809769999997E-3</v>
      </c>
      <c r="D29" s="10">
        <v>6751.22</v>
      </c>
      <c r="E29" s="10">
        <v>21.8</v>
      </c>
      <c r="F29" s="10">
        <v>6773.02</v>
      </c>
      <c r="G29" s="10" t="s">
        <v>142</v>
      </c>
      <c r="H29" s="20" t="s">
        <v>143</v>
      </c>
      <c r="I29" s="20" t="s">
        <v>144</v>
      </c>
      <c r="J29" s="10" t="s">
        <v>145</v>
      </c>
    </row>
    <row r="30" spans="1:10">
      <c r="A30" s="9">
        <v>15</v>
      </c>
      <c r="B30" s="19" t="s">
        <v>26</v>
      </c>
      <c r="C30" s="36">
        <v>3.3566265009999999E-3</v>
      </c>
      <c r="D30" s="10">
        <v>3756.18</v>
      </c>
      <c r="E30" s="10">
        <v>12.13</v>
      </c>
      <c r="F30" s="10">
        <v>3768.31</v>
      </c>
      <c r="G30" s="10" t="s">
        <v>149</v>
      </c>
      <c r="H30" s="20" t="s">
        <v>150</v>
      </c>
      <c r="I30" s="20" t="s">
        <v>150</v>
      </c>
      <c r="J30" s="10" t="s">
        <v>150</v>
      </c>
    </row>
    <row r="31" spans="1:10">
      <c r="A31" s="9">
        <v>16</v>
      </c>
      <c r="B31" s="19" t="s">
        <v>27</v>
      </c>
      <c r="C31" s="36">
        <v>3.6553636949999998E-3</v>
      </c>
      <c r="D31" s="10">
        <v>4090.47</v>
      </c>
      <c r="E31" s="10">
        <v>13.21</v>
      </c>
      <c r="F31" s="10">
        <v>4103.6799999999994</v>
      </c>
      <c r="G31" s="10" t="s">
        <v>142</v>
      </c>
      <c r="H31" s="20" t="s">
        <v>143</v>
      </c>
      <c r="I31" s="20" t="s">
        <v>144</v>
      </c>
      <c r="J31" s="10" t="s">
        <v>145</v>
      </c>
    </row>
    <row r="32" spans="1:10">
      <c r="A32" s="9">
        <v>17</v>
      </c>
      <c r="B32" s="19" t="s">
        <v>28</v>
      </c>
      <c r="C32" s="36">
        <v>1.6302973365000001E-2</v>
      </c>
      <c r="D32" s="10">
        <v>18243.560000000001</v>
      </c>
      <c r="E32" s="10">
        <v>58.92</v>
      </c>
      <c r="F32" s="10">
        <v>18302.48</v>
      </c>
      <c r="G32" s="10" t="s">
        <v>142</v>
      </c>
      <c r="H32" s="20" t="s">
        <v>143</v>
      </c>
      <c r="I32" s="20" t="s">
        <v>151</v>
      </c>
      <c r="J32" s="10" t="s">
        <v>145</v>
      </c>
    </row>
    <row r="33" spans="1:10">
      <c r="A33" s="9">
        <v>18</v>
      </c>
      <c r="B33" s="19" t="s">
        <v>29</v>
      </c>
      <c r="C33" s="36">
        <v>2.378358349E-3</v>
      </c>
      <c r="D33" s="10">
        <v>2661.46</v>
      </c>
      <c r="E33" s="10">
        <v>8.6</v>
      </c>
      <c r="F33" s="10">
        <v>2670.06</v>
      </c>
      <c r="G33" s="10" t="s">
        <v>142</v>
      </c>
      <c r="H33" s="20" t="s">
        <v>143</v>
      </c>
      <c r="I33" s="20" t="s">
        <v>151</v>
      </c>
      <c r="J33" s="10" t="s">
        <v>145</v>
      </c>
    </row>
    <row r="34" spans="1:10">
      <c r="A34" s="9">
        <v>19</v>
      </c>
      <c r="B34" s="19" t="s">
        <v>30</v>
      </c>
      <c r="C34" s="36">
        <v>2.431246372E-3</v>
      </c>
      <c r="D34" s="10">
        <v>2720.64</v>
      </c>
      <c r="E34" s="10">
        <v>8.7899999999999991</v>
      </c>
      <c r="F34" s="10">
        <v>2729.43</v>
      </c>
      <c r="G34" s="10" t="s">
        <v>142</v>
      </c>
      <c r="H34" s="20" t="s">
        <v>143</v>
      </c>
      <c r="I34" s="20" t="s">
        <v>151</v>
      </c>
      <c r="J34" s="10" t="s">
        <v>145</v>
      </c>
    </row>
    <row r="35" spans="1:10">
      <c r="A35" s="9">
        <v>20</v>
      </c>
      <c r="B35" s="19" t="s">
        <v>31</v>
      </c>
      <c r="C35" s="36">
        <v>3.0460295679999999E-3</v>
      </c>
      <c r="D35" s="10">
        <v>3408.61</v>
      </c>
      <c r="E35" s="10">
        <v>11.01</v>
      </c>
      <c r="F35" s="10">
        <v>3419.6200000000003</v>
      </c>
      <c r="G35" s="10" t="s">
        <v>149</v>
      </c>
      <c r="H35" s="20" t="s">
        <v>150</v>
      </c>
      <c r="I35" s="20" t="s">
        <v>150</v>
      </c>
      <c r="J35" s="10" t="s">
        <v>150</v>
      </c>
    </row>
    <row r="36" spans="1:10">
      <c r="A36" s="9">
        <v>21</v>
      </c>
      <c r="B36" s="19" t="s">
        <v>32</v>
      </c>
      <c r="C36" s="36">
        <v>2.9572417970000001E-3</v>
      </c>
      <c r="D36" s="10">
        <v>3309.25</v>
      </c>
      <c r="E36" s="10">
        <v>10.69</v>
      </c>
      <c r="F36" s="10">
        <v>3319.94</v>
      </c>
      <c r="G36" s="10" t="s">
        <v>142</v>
      </c>
      <c r="H36" s="20" t="s">
        <v>143</v>
      </c>
      <c r="I36" s="20" t="s">
        <v>144</v>
      </c>
      <c r="J36" s="10" t="s">
        <v>145</v>
      </c>
    </row>
    <row r="37" spans="1:10">
      <c r="A37" s="9">
        <v>22</v>
      </c>
      <c r="B37" s="19" t="s">
        <v>33</v>
      </c>
      <c r="C37" s="36">
        <v>4.5740126210000003E-3</v>
      </c>
      <c r="D37" s="10">
        <v>5118.47</v>
      </c>
      <c r="E37" s="10">
        <v>16.53</v>
      </c>
      <c r="F37" s="10">
        <v>5135</v>
      </c>
      <c r="G37" s="10" t="s">
        <v>142</v>
      </c>
      <c r="H37" s="20" t="s">
        <v>143</v>
      </c>
      <c r="I37" s="20" t="s">
        <v>144</v>
      </c>
      <c r="J37" s="10" t="s">
        <v>145</v>
      </c>
    </row>
    <row r="38" spans="1:10">
      <c r="A38" s="9">
        <v>23</v>
      </c>
      <c r="B38" s="19" t="s">
        <v>34</v>
      </c>
      <c r="C38" s="36">
        <v>1.4586196098E-2</v>
      </c>
      <c r="D38" s="10">
        <v>16322.43</v>
      </c>
      <c r="E38" s="10">
        <v>52.71</v>
      </c>
      <c r="F38" s="10">
        <v>16375.14</v>
      </c>
      <c r="G38" s="10" t="s">
        <v>142</v>
      </c>
      <c r="H38" s="20" t="s">
        <v>143</v>
      </c>
      <c r="I38" s="20" t="s">
        <v>144</v>
      </c>
      <c r="J38" s="10" t="s">
        <v>145</v>
      </c>
    </row>
    <row r="39" spans="1:10">
      <c r="A39" s="9">
        <v>24</v>
      </c>
      <c r="B39" s="19" t="s">
        <v>35</v>
      </c>
      <c r="C39" s="36">
        <v>3.3053411450000001E-3</v>
      </c>
      <c r="D39" s="10">
        <v>3698.79</v>
      </c>
      <c r="E39" s="10">
        <v>11.95</v>
      </c>
      <c r="F39" s="10">
        <v>3710.74</v>
      </c>
      <c r="G39" s="10" t="s">
        <v>149</v>
      </c>
      <c r="H39" s="20" t="s">
        <v>150</v>
      </c>
      <c r="I39" s="20" t="s">
        <v>150</v>
      </c>
      <c r="J39" s="10" t="s">
        <v>150</v>
      </c>
    </row>
    <row r="40" spans="1:10">
      <c r="A40" s="9">
        <v>25</v>
      </c>
      <c r="B40" s="19" t="s">
        <v>36</v>
      </c>
      <c r="C40" s="36">
        <v>1.4775951912000001E-2</v>
      </c>
      <c r="D40" s="10">
        <v>16534.78</v>
      </c>
      <c r="E40" s="10">
        <v>53.4</v>
      </c>
      <c r="F40" s="10">
        <v>16588.18</v>
      </c>
      <c r="G40" s="10" t="s">
        <v>142</v>
      </c>
      <c r="H40" s="20" t="s">
        <v>143</v>
      </c>
      <c r="I40" s="20" t="s">
        <v>144</v>
      </c>
      <c r="J40" s="10" t="s">
        <v>145</v>
      </c>
    </row>
    <row r="41" spans="1:10">
      <c r="A41" s="9">
        <v>26</v>
      </c>
      <c r="B41" s="19" t="s">
        <v>37</v>
      </c>
      <c r="C41" s="36">
        <v>1.538560657E-3</v>
      </c>
      <c r="D41" s="10">
        <v>1721.7</v>
      </c>
      <c r="E41" s="10">
        <v>-1721.7</v>
      </c>
      <c r="F41" s="10">
        <v>0</v>
      </c>
      <c r="G41" s="10" t="s">
        <v>149</v>
      </c>
      <c r="H41" s="20" t="s">
        <v>150</v>
      </c>
      <c r="I41" s="20" t="s">
        <v>150</v>
      </c>
      <c r="J41" s="10" t="s">
        <v>150</v>
      </c>
    </row>
    <row r="42" spans="1:10">
      <c r="A42" s="9">
        <v>27</v>
      </c>
      <c r="B42" s="19" t="s">
        <v>38</v>
      </c>
      <c r="C42" s="36">
        <v>2.531573348E-3</v>
      </c>
      <c r="D42" s="10">
        <v>2832.91</v>
      </c>
      <c r="E42" s="10">
        <v>9.15</v>
      </c>
      <c r="F42" s="10">
        <v>2842.06</v>
      </c>
      <c r="G42" s="10" t="s">
        <v>149</v>
      </c>
      <c r="H42" s="20" t="s">
        <v>150</v>
      </c>
      <c r="I42" s="20" t="s">
        <v>150</v>
      </c>
      <c r="J42" s="10" t="s">
        <v>150</v>
      </c>
    </row>
    <row r="43" spans="1:10">
      <c r="A43" s="9">
        <v>28</v>
      </c>
      <c r="B43" s="19" t="s">
        <v>39</v>
      </c>
      <c r="C43" s="36">
        <v>3.0213484909999999E-3</v>
      </c>
      <c r="D43" s="10">
        <v>3380.99</v>
      </c>
      <c r="E43" s="10">
        <v>10.92</v>
      </c>
      <c r="F43" s="10">
        <v>3391.91</v>
      </c>
      <c r="G43" s="10" t="s">
        <v>142</v>
      </c>
      <c r="H43" s="20" t="s">
        <v>143</v>
      </c>
      <c r="I43" s="20" t="s">
        <v>144</v>
      </c>
      <c r="J43" s="10" t="s">
        <v>145</v>
      </c>
    </row>
    <row r="44" spans="1:10">
      <c r="A44" s="9">
        <v>29</v>
      </c>
      <c r="B44" s="19" t="s">
        <v>40</v>
      </c>
      <c r="C44" s="36">
        <v>1.5679856297999999E-2</v>
      </c>
      <c r="D44" s="10">
        <v>17546.28</v>
      </c>
      <c r="E44" s="10">
        <v>56.67</v>
      </c>
      <c r="F44" s="10">
        <v>17602.949999999997</v>
      </c>
      <c r="G44" s="10" t="s">
        <v>142</v>
      </c>
      <c r="H44" s="20" t="s">
        <v>143</v>
      </c>
      <c r="I44" s="20" t="s">
        <v>148</v>
      </c>
      <c r="J44" s="10" t="s">
        <v>145</v>
      </c>
    </row>
    <row r="45" spans="1:10">
      <c r="A45" s="9">
        <v>30</v>
      </c>
      <c r="B45" s="19" t="s">
        <v>41</v>
      </c>
      <c r="C45" s="36">
        <v>3.3223294189999998E-3</v>
      </c>
      <c r="D45" s="10">
        <v>3717.8</v>
      </c>
      <c r="E45" s="10">
        <v>12.01</v>
      </c>
      <c r="F45" s="10">
        <v>3729.8100000000004</v>
      </c>
      <c r="G45" s="10" t="s">
        <v>149</v>
      </c>
      <c r="H45" s="20" t="s">
        <v>150</v>
      </c>
      <c r="I45" s="20" t="s">
        <v>150</v>
      </c>
      <c r="J45" s="10" t="s">
        <v>150</v>
      </c>
    </row>
    <row r="46" spans="1:10">
      <c r="A46" s="9">
        <v>31</v>
      </c>
      <c r="B46" s="19" t="s">
        <v>42</v>
      </c>
      <c r="C46" s="36">
        <v>2.7454332795000001E-2</v>
      </c>
      <c r="D46" s="10">
        <v>30722.3</v>
      </c>
      <c r="E46" s="10">
        <v>99.22</v>
      </c>
      <c r="F46" s="10">
        <v>30821.52</v>
      </c>
      <c r="G46" s="10" t="s">
        <v>149</v>
      </c>
      <c r="H46" s="20" t="s">
        <v>150</v>
      </c>
      <c r="I46" s="20" t="s">
        <v>150</v>
      </c>
      <c r="J46" s="10" t="s">
        <v>150</v>
      </c>
    </row>
    <row r="47" spans="1:10">
      <c r="A47" s="9">
        <v>32</v>
      </c>
      <c r="B47" s="19" t="s">
        <v>43</v>
      </c>
      <c r="C47" s="36">
        <v>1.7533180819999999E-3</v>
      </c>
      <c r="D47" s="10">
        <v>1962.02</v>
      </c>
      <c r="E47" s="10">
        <v>6.34</v>
      </c>
      <c r="F47" s="10">
        <v>1968.36</v>
      </c>
      <c r="G47" s="10" t="s">
        <v>142</v>
      </c>
      <c r="H47" s="20" t="s">
        <v>143</v>
      </c>
      <c r="I47" s="20" t="s">
        <v>151</v>
      </c>
      <c r="J47" s="10" t="s">
        <v>145</v>
      </c>
    </row>
    <row r="48" spans="1:10">
      <c r="A48" s="9">
        <v>33</v>
      </c>
      <c r="B48" s="19" t="s">
        <v>44</v>
      </c>
      <c r="C48" s="36">
        <v>5.2846353239999998E-3</v>
      </c>
      <c r="D48" s="10">
        <v>5913.68</v>
      </c>
      <c r="E48" s="10">
        <v>19.100000000000001</v>
      </c>
      <c r="F48" s="10">
        <v>5932.7800000000007</v>
      </c>
      <c r="G48" s="10" t="s">
        <v>142</v>
      </c>
      <c r="H48" s="20" t="s">
        <v>143</v>
      </c>
      <c r="I48" s="20" t="s">
        <v>144</v>
      </c>
      <c r="J48" s="10" t="s">
        <v>145</v>
      </c>
    </row>
    <row r="49" spans="1:10">
      <c r="A49" s="9">
        <v>34</v>
      </c>
      <c r="B49" s="19" t="s">
        <v>45</v>
      </c>
      <c r="C49" s="36">
        <v>3.2854680699999999E-3</v>
      </c>
      <c r="D49" s="10">
        <v>3676.55</v>
      </c>
      <c r="E49" s="10">
        <v>11.87</v>
      </c>
      <c r="F49" s="10">
        <v>3688.42</v>
      </c>
      <c r="G49" s="10" t="s">
        <v>149</v>
      </c>
      <c r="H49" s="20" t="s">
        <v>150</v>
      </c>
      <c r="I49" s="20" t="s">
        <v>150</v>
      </c>
      <c r="J49" s="10" t="s">
        <v>150</v>
      </c>
    </row>
    <row r="50" spans="1:10">
      <c r="A50" s="9">
        <v>35</v>
      </c>
      <c r="B50" s="19" t="s">
        <v>46</v>
      </c>
      <c r="C50" s="36">
        <v>2.1071870339999998E-3</v>
      </c>
      <c r="D50" s="10">
        <v>2358.0100000000002</v>
      </c>
      <c r="E50" s="10">
        <v>7.62</v>
      </c>
      <c r="F50" s="10">
        <v>2365.63</v>
      </c>
      <c r="G50" s="10" t="s">
        <v>149</v>
      </c>
      <c r="H50" s="20" t="s">
        <v>150</v>
      </c>
      <c r="I50" s="20" t="s">
        <v>150</v>
      </c>
      <c r="J50" s="10" t="s">
        <v>150</v>
      </c>
    </row>
    <row r="51" spans="1:10">
      <c r="A51" s="9">
        <v>36</v>
      </c>
      <c r="B51" s="19" t="s">
        <v>47</v>
      </c>
      <c r="C51" s="36">
        <v>2.0478883419999998E-3</v>
      </c>
      <c r="D51" s="10">
        <v>2291.65</v>
      </c>
      <c r="E51" s="10">
        <v>7.4</v>
      </c>
      <c r="F51" s="10">
        <v>2299.0500000000002</v>
      </c>
      <c r="G51" s="10" t="s">
        <v>142</v>
      </c>
      <c r="H51" s="20" t="s">
        <v>143</v>
      </c>
      <c r="I51" s="20" t="s">
        <v>151</v>
      </c>
      <c r="J51" s="10" t="s">
        <v>145</v>
      </c>
    </row>
    <row r="52" spans="1:10">
      <c r="A52" s="9">
        <v>37</v>
      </c>
      <c r="B52" s="19" t="s">
        <v>48</v>
      </c>
      <c r="C52" s="36">
        <v>3.578435662E-3</v>
      </c>
      <c r="D52" s="10">
        <v>4004.39</v>
      </c>
      <c r="E52" s="10">
        <v>12.93</v>
      </c>
      <c r="F52" s="10">
        <v>4017.3199999999997</v>
      </c>
      <c r="G52" s="10" t="s">
        <v>149</v>
      </c>
      <c r="H52" s="20" t="s">
        <v>150</v>
      </c>
      <c r="I52" s="20" t="s">
        <v>150</v>
      </c>
      <c r="J52" s="10" t="s">
        <v>150</v>
      </c>
    </row>
    <row r="53" spans="1:10">
      <c r="A53" s="9">
        <v>38</v>
      </c>
      <c r="B53" s="19" t="s">
        <v>49</v>
      </c>
      <c r="C53" s="36">
        <v>3.2309773800000001E-3</v>
      </c>
      <c r="D53" s="10">
        <v>3615.57</v>
      </c>
      <c r="E53" s="10">
        <v>11.68</v>
      </c>
      <c r="F53" s="10">
        <v>3627.25</v>
      </c>
      <c r="G53" s="10" t="s">
        <v>149</v>
      </c>
      <c r="H53" s="20" t="s">
        <v>150</v>
      </c>
      <c r="I53" s="20" t="s">
        <v>150</v>
      </c>
      <c r="J53" s="10" t="s">
        <v>150</v>
      </c>
    </row>
    <row r="54" spans="1:10">
      <c r="A54" s="9">
        <v>39</v>
      </c>
      <c r="B54" s="19" t="s">
        <v>50</v>
      </c>
      <c r="C54" s="36">
        <v>2.3084820529999999E-3</v>
      </c>
      <c r="D54" s="10">
        <v>2583.27</v>
      </c>
      <c r="E54" s="10">
        <v>8.34</v>
      </c>
      <c r="F54" s="10">
        <v>2591.61</v>
      </c>
      <c r="G54" s="10" t="s">
        <v>149</v>
      </c>
      <c r="H54" s="20" t="s">
        <v>150</v>
      </c>
      <c r="I54" s="20" t="s">
        <v>150</v>
      </c>
      <c r="J54" s="10" t="s">
        <v>150</v>
      </c>
    </row>
    <row r="55" spans="1:10">
      <c r="A55" s="9">
        <v>40</v>
      </c>
      <c r="B55" s="19" t="s">
        <v>51</v>
      </c>
      <c r="C55" s="36">
        <v>3.501828163E-3</v>
      </c>
      <c r="D55" s="10">
        <v>3918.66</v>
      </c>
      <c r="E55" s="10">
        <v>12.66</v>
      </c>
      <c r="F55" s="10">
        <v>3931.3199999999997</v>
      </c>
      <c r="G55" s="10" t="s">
        <v>142</v>
      </c>
      <c r="H55" s="20" t="s">
        <v>143</v>
      </c>
      <c r="I55" s="20" t="s">
        <v>144</v>
      </c>
      <c r="J55" s="10" t="s">
        <v>145</v>
      </c>
    </row>
    <row r="56" spans="1:10">
      <c r="A56" s="9">
        <v>41</v>
      </c>
      <c r="B56" s="19" t="s">
        <v>52</v>
      </c>
      <c r="C56" s="36">
        <v>1.9010840120000001E-3</v>
      </c>
      <c r="D56" s="10">
        <v>2127.38</v>
      </c>
      <c r="E56" s="10">
        <v>6.87</v>
      </c>
      <c r="F56" s="10">
        <v>2134.25</v>
      </c>
      <c r="G56" s="10" t="s">
        <v>142</v>
      </c>
      <c r="H56" s="20" t="s">
        <v>143</v>
      </c>
      <c r="I56" s="20" t="s">
        <v>151</v>
      </c>
      <c r="J56" s="10" t="s">
        <v>145</v>
      </c>
    </row>
    <row r="57" spans="1:10">
      <c r="A57" s="9">
        <v>42</v>
      </c>
      <c r="B57" s="19" t="s">
        <v>53</v>
      </c>
      <c r="C57" s="36">
        <v>4.4913149849999997E-3</v>
      </c>
      <c r="D57" s="10">
        <v>5025.93</v>
      </c>
      <c r="E57" s="10">
        <v>16.23</v>
      </c>
      <c r="F57" s="10">
        <v>5042.16</v>
      </c>
      <c r="G57" s="10" t="s">
        <v>142</v>
      </c>
      <c r="H57" s="20" t="s">
        <v>143</v>
      </c>
      <c r="I57" s="20" t="s">
        <v>144</v>
      </c>
      <c r="J57" s="10" t="s">
        <v>145</v>
      </c>
    </row>
    <row r="58" spans="1:10">
      <c r="A58" s="9">
        <v>43</v>
      </c>
      <c r="B58" s="19" t="s">
        <v>54</v>
      </c>
      <c r="C58" s="36">
        <v>6.1782826389999998E-3</v>
      </c>
      <c r="D58" s="10">
        <v>6913.7</v>
      </c>
      <c r="E58" s="10">
        <v>22.33</v>
      </c>
      <c r="F58" s="10">
        <v>6936.03</v>
      </c>
      <c r="G58" s="10" t="s">
        <v>142</v>
      </c>
      <c r="H58" s="20" t="s">
        <v>143</v>
      </c>
      <c r="I58" s="20" t="s">
        <v>148</v>
      </c>
      <c r="J58" s="10" t="s">
        <v>145</v>
      </c>
    </row>
    <row r="59" spans="1:10">
      <c r="A59" s="9">
        <v>44</v>
      </c>
      <c r="B59" s="19" t="s">
        <v>55</v>
      </c>
      <c r="C59" s="36">
        <v>4.4512483020000002E-3</v>
      </c>
      <c r="D59" s="10">
        <v>4981.09</v>
      </c>
      <c r="E59" s="10">
        <v>16.09</v>
      </c>
      <c r="F59" s="10">
        <v>4997.18</v>
      </c>
      <c r="G59" s="10" t="s">
        <v>142</v>
      </c>
      <c r="H59" s="20" t="s">
        <v>143</v>
      </c>
      <c r="I59" s="20" t="s">
        <v>151</v>
      </c>
      <c r="J59" s="10" t="s">
        <v>145</v>
      </c>
    </row>
    <row r="60" spans="1:10">
      <c r="A60" s="9">
        <v>45</v>
      </c>
      <c r="B60" s="19" t="s">
        <v>56</v>
      </c>
      <c r="C60" s="36">
        <v>1.714212999E-3</v>
      </c>
      <c r="D60" s="10">
        <v>1918.26</v>
      </c>
      <c r="E60" s="10">
        <v>6.2</v>
      </c>
      <c r="F60" s="10">
        <v>1924.46</v>
      </c>
      <c r="G60" s="10" t="s">
        <v>142</v>
      </c>
      <c r="H60" s="20" t="s">
        <v>143</v>
      </c>
      <c r="I60" s="20" t="s">
        <v>148</v>
      </c>
      <c r="J60" s="10" t="s">
        <v>145</v>
      </c>
    </row>
    <row r="61" spans="1:10">
      <c r="A61" s="9">
        <v>46</v>
      </c>
      <c r="B61" s="19" t="s">
        <v>57</v>
      </c>
      <c r="C61" s="36">
        <v>1.9296114909999999E-3</v>
      </c>
      <c r="D61" s="10">
        <v>2159.3000000000002</v>
      </c>
      <c r="E61" s="10">
        <v>6.97</v>
      </c>
      <c r="F61" s="10">
        <v>2166.27</v>
      </c>
      <c r="G61" s="10" t="s">
        <v>142</v>
      </c>
      <c r="H61" s="20" t="s">
        <v>143</v>
      </c>
      <c r="I61" s="20" t="s">
        <v>144</v>
      </c>
      <c r="J61" s="10" t="s">
        <v>145</v>
      </c>
    </row>
    <row r="62" spans="1:10">
      <c r="A62" s="9">
        <v>47</v>
      </c>
      <c r="B62" s="19" t="s">
        <v>58</v>
      </c>
      <c r="C62" s="36">
        <v>1.6805569849999999E-3</v>
      </c>
      <c r="D62" s="10">
        <v>1880.6</v>
      </c>
      <c r="E62" s="10">
        <v>-1880.6</v>
      </c>
      <c r="F62" s="10">
        <v>0</v>
      </c>
      <c r="G62" s="10" t="s">
        <v>142</v>
      </c>
      <c r="H62" s="20" t="s">
        <v>143</v>
      </c>
      <c r="I62" s="20" t="s">
        <v>151</v>
      </c>
      <c r="J62" s="10" t="s">
        <v>145</v>
      </c>
    </row>
    <row r="63" spans="1:10">
      <c r="A63" s="9">
        <v>48</v>
      </c>
      <c r="B63" s="19" t="s">
        <v>59</v>
      </c>
      <c r="C63" s="36">
        <v>2.6585046020000001E-3</v>
      </c>
      <c r="D63" s="10">
        <v>2974.95</v>
      </c>
      <c r="E63" s="10">
        <v>9.61</v>
      </c>
      <c r="F63" s="10">
        <v>2984.56</v>
      </c>
      <c r="G63" s="10" t="s">
        <v>149</v>
      </c>
      <c r="H63" s="20" t="s">
        <v>150</v>
      </c>
      <c r="I63" s="20" t="s">
        <v>150</v>
      </c>
      <c r="J63" s="10" t="s">
        <v>150</v>
      </c>
    </row>
    <row r="64" spans="1:10">
      <c r="A64" s="9">
        <v>49</v>
      </c>
      <c r="B64" s="19" t="s">
        <v>60</v>
      </c>
      <c r="C64" s="36">
        <v>5.4904178120000003E-3</v>
      </c>
      <c r="D64" s="10">
        <v>6143.96</v>
      </c>
      <c r="E64" s="10">
        <v>19.84</v>
      </c>
      <c r="F64" s="10">
        <v>6163.8</v>
      </c>
      <c r="G64" s="10" t="s">
        <v>149</v>
      </c>
      <c r="H64" s="20" t="s">
        <v>150</v>
      </c>
      <c r="I64" s="20" t="s">
        <v>150</v>
      </c>
      <c r="J64" s="10" t="s">
        <v>150</v>
      </c>
    </row>
    <row r="65" spans="1:10">
      <c r="A65" s="9">
        <v>50</v>
      </c>
      <c r="B65" s="19" t="s">
        <v>61</v>
      </c>
      <c r="C65" s="36">
        <v>1.6780568235000001E-2</v>
      </c>
      <c r="D65" s="10">
        <v>18778.009999999998</v>
      </c>
      <c r="E65" s="10">
        <v>60.64</v>
      </c>
      <c r="F65" s="10">
        <v>18838.649999999998</v>
      </c>
      <c r="G65" s="10" t="s">
        <v>142</v>
      </c>
      <c r="H65" s="20" t="s">
        <v>143</v>
      </c>
      <c r="I65" s="20" t="s">
        <v>148</v>
      </c>
      <c r="J65" s="10" t="s">
        <v>145</v>
      </c>
    </row>
    <row r="66" spans="1:10">
      <c r="A66" s="9">
        <v>51</v>
      </c>
      <c r="B66" s="19" t="s">
        <v>62</v>
      </c>
      <c r="C66" s="36">
        <v>5.7282536469999996E-3</v>
      </c>
      <c r="D66" s="10">
        <v>6410.1</v>
      </c>
      <c r="E66" s="10">
        <v>20.7</v>
      </c>
      <c r="F66" s="10">
        <v>6430.8</v>
      </c>
      <c r="G66" s="10" t="s">
        <v>149</v>
      </c>
      <c r="H66" s="20" t="s">
        <v>150</v>
      </c>
      <c r="I66" s="20" t="s">
        <v>150</v>
      </c>
      <c r="J66" s="10" t="s">
        <v>150</v>
      </c>
    </row>
    <row r="67" spans="1:10">
      <c r="A67" s="9">
        <v>52</v>
      </c>
      <c r="B67" s="19" t="s">
        <v>63</v>
      </c>
      <c r="C67" s="36">
        <v>3.8223936862999998E-2</v>
      </c>
      <c r="D67" s="10">
        <v>42773.84</v>
      </c>
      <c r="E67" s="10">
        <v>138.13999999999999</v>
      </c>
      <c r="F67" s="10">
        <v>42911.979999999996</v>
      </c>
      <c r="G67" s="10" t="s">
        <v>142</v>
      </c>
      <c r="H67" s="20" t="s">
        <v>143</v>
      </c>
      <c r="I67" s="20" t="s">
        <v>144</v>
      </c>
      <c r="J67" s="10" t="s">
        <v>145</v>
      </c>
    </row>
    <row r="68" spans="1:10">
      <c r="A68" s="9">
        <v>53</v>
      </c>
      <c r="B68" s="19" t="s">
        <v>64</v>
      </c>
      <c r="C68" s="36">
        <v>3.8848656599999999E-3</v>
      </c>
      <c r="D68" s="10">
        <v>4347.29</v>
      </c>
      <c r="E68" s="10">
        <v>14.04</v>
      </c>
      <c r="F68" s="10">
        <v>4361.33</v>
      </c>
      <c r="G68" s="10" t="s">
        <v>142</v>
      </c>
      <c r="H68" s="20" t="s">
        <v>143</v>
      </c>
      <c r="I68" s="20" t="s">
        <v>151</v>
      </c>
      <c r="J68" s="10" t="s">
        <v>145</v>
      </c>
    </row>
    <row r="69" spans="1:10">
      <c r="A69" s="9">
        <v>54</v>
      </c>
      <c r="B69" s="19" t="s">
        <v>65</v>
      </c>
      <c r="C69" s="36">
        <v>1.9802557790000001E-3</v>
      </c>
      <c r="D69" s="10">
        <v>2215.9699999999998</v>
      </c>
      <c r="E69" s="10">
        <v>7.16</v>
      </c>
      <c r="F69" s="10">
        <v>2223.1299999999997</v>
      </c>
      <c r="G69" s="10" t="s">
        <v>142</v>
      </c>
      <c r="H69" s="20" t="s">
        <v>143</v>
      </c>
      <c r="I69" s="20" t="s">
        <v>151</v>
      </c>
      <c r="J69" s="10" t="s">
        <v>145</v>
      </c>
    </row>
    <row r="70" spans="1:10">
      <c r="A70" s="9">
        <v>55</v>
      </c>
      <c r="B70" s="19" t="s">
        <v>66</v>
      </c>
      <c r="C70" s="36">
        <v>3.4822756210000001E-3</v>
      </c>
      <c r="D70" s="10">
        <v>3896.78</v>
      </c>
      <c r="E70" s="10">
        <v>12.58</v>
      </c>
      <c r="F70" s="10">
        <v>3909.36</v>
      </c>
      <c r="G70" s="10" t="s">
        <v>149</v>
      </c>
      <c r="H70" s="20" t="s">
        <v>150</v>
      </c>
      <c r="I70" s="20" t="s">
        <v>150</v>
      </c>
      <c r="J70" s="10" t="s">
        <v>150</v>
      </c>
    </row>
    <row r="71" spans="1:10">
      <c r="A71" s="9">
        <v>56</v>
      </c>
      <c r="B71" s="19" t="s">
        <v>67</v>
      </c>
      <c r="C71" s="36">
        <v>1.4586837165E-2</v>
      </c>
      <c r="D71" s="10">
        <v>16323.15</v>
      </c>
      <c r="E71" s="10">
        <v>52.72</v>
      </c>
      <c r="F71" s="10">
        <v>16375.869999999999</v>
      </c>
      <c r="G71" s="10" t="s">
        <v>142</v>
      </c>
      <c r="H71" s="20" t="s">
        <v>143</v>
      </c>
      <c r="I71" s="20" t="s">
        <v>144</v>
      </c>
      <c r="J71" s="10" t="s">
        <v>145</v>
      </c>
    </row>
    <row r="72" spans="1:10">
      <c r="A72" s="9">
        <v>57</v>
      </c>
      <c r="B72" s="19" t="s">
        <v>68</v>
      </c>
      <c r="C72" s="36">
        <v>7.3285811041000001E-2</v>
      </c>
      <c r="D72" s="10">
        <v>82009.240000000005</v>
      </c>
      <c r="E72" s="10">
        <v>264.85000000000002</v>
      </c>
      <c r="F72" s="10">
        <v>82274.090000000011</v>
      </c>
      <c r="G72" s="10" t="s">
        <v>149</v>
      </c>
      <c r="H72" s="20" t="s">
        <v>150</v>
      </c>
      <c r="I72" s="20" t="s">
        <v>150</v>
      </c>
      <c r="J72" s="10" t="s">
        <v>150</v>
      </c>
    </row>
    <row r="73" spans="1:10">
      <c r="A73" s="9">
        <v>58</v>
      </c>
      <c r="B73" s="19" t="s">
        <v>69</v>
      </c>
      <c r="C73" s="36">
        <v>3.3588702349999998E-3</v>
      </c>
      <c r="D73" s="10">
        <v>3758.69</v>
      </c>
      <c r="E73" s="10">
        <v>12.14</v>
      </c>
      <c r="F73" s="10">
        <v>3770.83</v>
      </c>
      <c r="G73" s="10" t="s">
        <v>149</v>
      </c>
      <c r="H73" s="20" t="s">
        <v>150</v>
      </c>
      <c r="I73" s="20" t="s">
        <v>150</v>
      </c>
      <c r="J73" s="10" t="s">
        <v>150</v>
      </c>
    </row>
    <row r="74" spans="1:10">
      <c r="A74" s="9">
        <v>59</v>
      </c>
      <c r="B74" s="19" t="s">
        <v>70</v>
      </c>
      <c r="C74" s="36">
        <v>3.3005331429999999E-3</v>
      </c>
      <c r="D74" s="10">
        <v>3693.41</v>
      </c>
      <c r="E74" s="10">
        <v>11.93</v>
      </c>
      <c r="F74" s="10">
        <v>3705.3399999999997</v>
      </c>
      <c r="G74" s="10" t="s">
        <v>149</v>
      </c>
      <c r="H74" s="20" t="s">
        <v>150</v>
      </c>
      <c r="I74" s="20" t="s">
        <v>150</v>
      </c>
      <c r="J74" s="10" t="s">
        <v>150</v>
      </c>
    </row>
    <row r="75" spans="1:10">
      <c r="A75" s="9">
        <v>60</v>
      </c>
      <c r="B75" s="19" t="s">
        <v>71</v>
      </c>
      <c r="C75" s="36">
        <v>1.619335092E-3</v>
      </c>
      <c r="D75" s="10">
        <v>1812.09</v>
      </c>
      <c r="E75" s="10">
        <v>5.85</v>
      </c>
      <c r="F75" s="10">
        <v>1817.9399999999998</v>
      </c>
      <c r="G75" s="10" t="s">
        <v>142</v>
      </c>
      <c r="H75" s="20" t="s">
        <v>143</v>
      </c>
      <c r="I75" s="20" t="s">
        <v>148</v>
      </c>
      <c r="J75" s="10" t="s">
        <v>145</v>
      </c>
    </row>
    <row r="76" spans="1:10">
      <c r="A76" s="9">
        <v>61</v>
      </c>
      <c r="B76" s="19" t="s">
        <v>72</v>
      </c>
      <c r="C76" s="36">
        <v>4.031349456E-3</v>
      </c>
      <c r="D76" s="10">
        <v>4511.21</v>
      </c>
      <c r="E76" s="10">
        <v>14.57</v>
      </c>
      <c r="F76" s="10">
        <v>4525.78</v>
      </c>
      <c r="G76" s="10" t="s">
        <v>142</v>
      </c>
      <c r="H76" s="20" t="s">
        <v>143</v>
      </c>
      <c r="I76" s="20" t="s">
        <v>151</v>
      </c>
      <c r="J76" s="10" t="s">
        <v>145</v>
      </c>
    </row>
    <row r="77" spans="1:10">
      <c r="A77" s="9">
        <v>62</v>
      </c>
      <c r="B77" s="19" t="s">
        <v>73</v>
      </c>
      <c r="C77" s="36">
        <v>7.1619998599999997E-3</v>
      </c>
      <c r="D77" s="10">
        <v>8014.51</v>
      </c>
      <c r="E77" s="10">
        <v>25.88</v>
      </c>
      <c r="F77" s="10">
        <v>8040.39</v>
      </c>
      <c r="G77" s="10" t="s">
        <v>142</v>
      </c>
      <c r="H77" s="20" t="s">
        <v>143</v>
      </c>
      <c r="I77" s="20" t="s">
        <v>144</v>
      </c>
      <c r="J77" s="10" t="s">
        <v>145</v>
      </c>
    </row>
    <row r="78" spans="1:10">
      <c r="A78" s="9">
        <v>63</v>
      </c>
      <c r="B78" s="19" t="s">
        <v>74</v>
      </c>
      <c r="C78" s="36">
        <v>1.1788259436000001E-2</v>
      </c>
      <c r="D78" s="10">
        <v>13191.45</v>
      </c>
      <c r="E78" s="10">
        <v>42.6</v>
      </c>
      <c r="F78" s="10">
        <v>13234.050000000001</v>
      </c>
      <c r="G78" s="10" t="s">
        <v>142</v>
      </c>
      <c r="H78" s="20" t="s">
        <v>143</v>
      </c>
      <c r="I78" s="20" t="s">
        <v>144</v>
      </c>
      <c r="J78" s="10" t="s">
        <v>145</v>
      </c>
    </row>
    <row r="79" spans="1:10">
      <c r="A79" s="9">
        <v>64</v>
      </c>
      <c r="B79" s="19" t="s">
        <v>75</v>
      </c>
      <c r="C79" s="36">
        <v>1.0363488161E-2</v>
      </c>
      <c r="D79" s="10">
        <v>11597.08</v>
      </c>
      <c r="E79" s="10">
        <v>37.450000000000003</v>
      </c>
      <c r="F79" s="10">
        <v>11634.53</v>
      </c>
      <c r="G79" s="10" t="s">
        <v>149</v>
      </c>
      <c r="H79" s="20" t="s">
        <v>150</v>
      </c>
      <c r="I79" s="20" t="s">
        <v>150</v>
      </c>
      <c r="J79" s="10" t="s">
        <v>150</v>
      </c>
    </row>
    <row r="80" spans="1:10">
      <c r="A80" s="9">
        <v>65</v>
      </c>
      <c r="B80" s="19" t="s">
        <v>76</v>
      </c>
      <c r="C80" s="36">
        <v>4.9471135799999998E-3</v>
      </c>
      <c r="D80" s="10">
        <v>5535.98</v>
      </c>
      <c r="E80" s="10">
        <v>17.88</v>
      </c>
      <c r="F80" s="10">
        <v>5553.86</v>
      </c>
      <c r="G80" s="10" t="s">
        <v>142</v>
      </c>
      <c r="H80" s="20" t="s">
        <v>143</v>
      </c>
      <c r="I80" s="20" t="s">
        <v>148</v>
      </c>
      <c r="J80" s="10" t="s">
        <v>145</v>
      </c>
    </row>
    <row r="81" spans="1:10">
      <c r="A81" s="9">
        <v>66</v>
      </c>
      <c r="B81" s="19" t="s">
        <v>77</v>
      </c>
      <c r="C81" s="36">
        <v>1.8946733430000001E-3</v>
      </c>
      <c r="D81" s="10">
        <v>2120.1999999999998</v>
      </c>
      <c r="E81" s="10">
        <v>6.85</v>
      </c>
      <c r="F81" s="10">
        <v>2127.0499999999997</v>
      </c>
      <c r="G81" s="10" t="s">
        <v>142</v>
      </c>
      <c r="H81" s="20" t="s">
        <v>143</v>
      </c>
      <c r="I81" s="20" t="s">
        <v>144</v>
      </c>
      <c r="J81" s="10" t="s">
        <v>145</v>
      </c>
    </row>
    <row r="82" spans="1:10">
      <c r="A82" s="9">
        <v>67</v>
      </c>
      <c r="B82" s="19" t="s">
        <v>78</v>
      </c>
      <c r="C82" s="36">
        <v>4.4576589709999998E-3</v>
      </c>
      <c r="D82" s="10">
        <v>4988.2700000000004</v>
      </c>
      <c r="E82" s="10">
        <v>16.11</v>
      </c>
      <c r="F82" s="10">
        <v>5004.38</v>
      </c>
      <c r="G82" s="10" t="s">
        <v>149</v>
      </c>
      <c r="H82" s="20" t="s">
        <v>150</v>
      </c>
      <c r="I82" s="20" t="s">
        <v>150</v>
      </c>
      <c r="J82" s="10" t="s">
        <v>150</v>
      </c>
    </row>
    <row r="83" spans="1:10">
      <c r="A83" s="9">
        <v>68</v>
      </c>
      <c r="B83" s="19" t="s">
        <v>79</v>
      </c>
      <c r="C83" s="36">
        <v>2.157510788E-3</v>
      </c>
      <c r="D83" s="10">
        <v>2414.33</v>
      </c>
      <c r="E83" s="10">
        <v>7.8</v>
      </c>
      <c r="F83" s="10">
        <v>2422.13</v>
      </c>
      <c r="G83" s="10" t="s">
        <v>142</v>
      </c>
      <c r="H83" s="20" t="s">
        <v>143</v>
      </c>
      <c r="I83" s="20" t="s">
        <v>144</v>
      </c>
      <c r="J83" s="10" t="s">
        <v>145</v>
      </c>
    </row>
    <row r="84" spans="1:10">
      <c r="A84" s="9">
        <v>69</v>
      </c>
      <c r="B84" s="19" t="s">
        <v>80</v>
      </c>
      <c r="C84" s="36">
        <v>5.3089958680000004E-3</v>
      </c>
      <c r="D84" s="10">
        <v>5940.94</v>
      </c>
      <c r="E84" s="10">
        <v>19.190000000000001</v>
      </c>
      <c r="F84" s="10">
        <v>5960.1299999999992</v>
      </c>
      <c r="G84" s="10" t="s">
        <v>142</v>
      </c>
      <c r="H84" s="20" t="s">
        <v>143</v>
      </c>
      <c r="I84" s="20" t="s">
        <v>144</v>
      </c>
      <c r="J84" s="10" t="s">
        <v>145</v>
      </c>
    </row>
    <row r="85" spans="1:10">
      <c r="A85" s="9">
        <v>70</v>
      </c>
      <c r="B85" s="19" t="s">
        <v>81</v>
      </c>
      <c r="C85" s="36">
        <v>1.0607414131E-2</v>
      </c>
      <c r="D85" s="10">
        <v>11870.05</v>
      </c>
      <c r="E85" s="10">
        <v>38.33</v>
      </c>
      <c r="F85" s="10">
        <v>11908.38</v>
      </c>
      <c r="G85" s="10" t="s">
        <v>142</v>
      </c>
      <c r="H85" s="20" t="s">
        <v>143</v>
      </c>
      <c r="I85" s="20" t="s">
        <v>151</v>
      </c>
      <c r="J85" s="10" t="s">
        <v>145</v>
      </c>
    </row>
    <row r="86" spans="1:10">
      <c r="A86" s="9">
        <v>71</v>
      </c>
      <c r="B86" s="19" t="s">
        <v>82</v>
      </c>
      <c r="C86" s="36">
        <v>2.348228203E-3</v>
      </c>
      <c r="D86" s="10">
        <v>2627.74</v>
      </c>
      <c r="E86" s="10">
        <v>8.49</v>
      </c>
      <c r="F86" s="10">
        <v>2636.2299999999996</v>
      </c>
      <c r="G86" s="10" t="s">
        <v>142</v>
      </c>
      <c r="H86" s="20" t="s">
        <v>143</v>
      </c>
      <c r="I86" s="20" t="s">
        <v>144</v>
      </c>
      <c r="J86" s="10" t="s">
        <v>145</v>
      </c>
    </row>
    <row r="87" spans="1:10">
      <c r="A87" s="9">
        <v>72</v>
      </c>
      <c r="B87" s="19" t="s">
        <v>83</v>
      </c>
      <c r="C87" s="36">
        <v>1.453939821E-3</v>
      </c>
      <c r="D87" s="10">
        <v>1627.01</v>
      </c>
      <c r="E87" s="10">
        <v>5.25</v>
      </c>
      <c r="F87" s="10">
        <v>1632.26</v>
      </c>
      <c r="G87" s="10" t="s">
        <v>142</v>
      </c>
      <c r="H87" s="20" t="s">
        <v>143</v>
      </c>
      <c r="I87" s="20" t="s">
        <v>151</v>
      </c>
      <c r="J87" s="10" t="s">
        <v>145</v>
      </c>
    </row>
    <row r="88" spans="1:10">
      <c r="A88" s="9">
        <v>73</v>
      </c>
      <c r="B88" s="19" t="s">
        <v>84</v>
      </c>
      <c r="C88" s="36">
        <v>5.8240931549999996E-3</v>
      </c>
      <c r="D88" s="10">
        <v>6517.35</v>
      </c>
      <c r="E88" s="10">
        <v>21.05</v>
      </c>
      <c r="F88" s="10">
        <v>6538.4000000000005</v>
      </c>
      <c r="G88" s="10" t="s">
        <v>149</v>
      </c>
      <c r="H88" s="20" t="s">
        <v>150</v>
      </c>
      <c r="I88" s="20" t="s">
        <v>150</v>
      </c>
      <c r="J88" s="10" t="s">
        <v>150</v>
      </c>
    </row>
    <row r="89" spans="1:10">
      <c r="A89" s="9">
        <v>74</v>
      </c>
      <c r="B89" s="19" t="s">
        <v>85</v>
      </c>
      <c r="C89" s="36">
        <v>1.6661329780000001E-3</v>
      </c>
      <c r="D89" s="10">
        <v>1864.46</v>
      </c>
      <c r="E89" s="10">
        <v>6.02</v>
      </c>
      <c r="F89" s="10">
        <v>1870.48</v>
      </c>
      <c r="G89" s="10" t="s">
        <v>149</v>
      </c>
      <c r="H89" s="20" t="s">
        <v>150</v>
      </c>
      <c r="I89" s="20" t="s">
        <v>150</v>
      </c>
      <c r="J89" s="10" t="s">
        <v>150</v>
      </c>
    </row>
    <row r="90" spans="1:10">
      <c r="A90" s="9">
        <v>75</v>
      </c>
      <c r="B90" s="19" t="s">
        <v>86</v>
      </c>
      <c r="C90" s="36">
        <v>4.4528509690000004E-3</v>
      </c>
      <c r="D90" s="10">
        <v>4982.8900000000003</v>
      </c>
      <c r="E90" s="10">
        <v>16.09</v>
      </c>
      <c r="F90" s="10">
        <v>4998.9800000000005</v>
      </c>
      <c r="G90" s="10" t="s">
        <v>142</v>
      </c>
      <c r="H90" s="20" t="s">
        <v>143</v>
      </c>
      <c r="I90" s="20" t="s">
        <v>144</v>
      </c>
      <c r="J90" s="10" t="s">
        <v>145</v>
      </c>
    </row>
    <row r="91" spans="1:10">
      <c r="A91" s="9">
        <v>76</v>
      </c>
      <c r="B91" s="19" t="s">
        <v>87</v>
      </c>
      <c r="C91" s="36">
        <v>1.1657802310000001E-3</v>
      </c>
      <c r="D91" s="10">
        <v>1304.55</v>
      </c>
      <c r="E91" s="10">
        <v>4.21</v>
      </c>
      <c r="F91" s="10">
        <v>1308.76</v>
      </c>
      <c r="G91" s="10" t="s">
        <v>142</v>
      </c>
      <c r="H91" s="20" t="s">
        <v>143</v>
      </c>
      <c r="I91" s="20" t="s">
        <v>151</v>
      </c>
      <c r="J91" s="10" t="s">
        <v>145</v>
      </c>
    </row>
    <row r="92" spans="1:10">
      <c r="A92" s="9">
        <v>77</v>
      </c>
      <c r="B92" s="19" t="s">
        <v>88</v>
      </c>
      <c r="C92" s="36">
        <v>0.22810892625000001</v>
      </c>
      <c r="D92" s="10">
        <v>255261.4</v>
      </c>
      <c r="E92" s="10">
        <v>824.37</v>
      </c>
      <c r="F92" s="10">
        <v>256085.77</v>
      </c>
      <c r="G92" s="10" t="s">
        <v>142</v>
      </c>
      <c r="H92" s="20" t="s">
        <v>143</v>
      </c>
      <c r="I92" s="20" t="s">
        <v>152</v>
      </c>
      <c r="J92" s="10" t="s">
        <v>145</v>
      </c>
    </row>
    <row r="93" spans="1:10">
      <c r="A93" s="9">
        <v>78</v>
      </c>
      <c r="B93" s="19" t="s">
        <v>89</v>
      </c>
      <c r="C93" s="36">
        <v>3.6145597841E-2</v>
      </c>
      <c r="D93" s="10">
        <v>40448.11</v>
      </c>
      <c r="E93" s="10">
        <v>130.63</v>
      </c>
      <c r="F93" s="10">
        <v>40578.74</v>
      </c>
      <c r="G93" s="10" t="s">
        <v>142</v>
      </c>
      <c r="H93" s="20" t="s">
        <v>143</v>
      </c>
      <c r="I93" s="20" t="s">
        <v>144</v>
      </c>
      <c r="J93" s="10" t="s">
        <v>145</v>
      </c>
    </row>
    <row r="94" spans="1:10">
      <c r="A94" s="9">
        <v>79</v>
      </c>
      <c r="B94" s="19" t="s">
        <v>90</v>
      </c>
      <c r="C94" s="36">
        <v>4.747100695E-3</v>
      </c>
      <c r="D94" s="10">
        <v>5312.16</v>
      </c>
      <c r="E94" s="10">
        <v>17.16</v>
      </c>
      <c r="F94" s="10">
        <v>5329.32</v>
      </c>
      <c r="G94" s="10" t="s">
        <v>142</v>
      </c>
      <c r="H94" s="20" t="s">
        <v>143</v>
      </c>
      <c r="I94" s="20" t="s">
        <v>151</v>
      </c>
      <c r="J94" s="10" t="s">
        <v>145</v>
      </c>
    </row>
    <row r="95" spans="1:10">
      <c r="A95" s="9">
        <v>80</v>
      </c>
      <c r="B95" s="19" t="s">
        <v>91</v>
      </c>
      <c r="C95" s="36">
        <v>1.1959103779999999E-3</v>
      </c>
      <c r="D95" s="10">
        <v>1338.26</v>
      </c>
      <c r="E95" s="10">
        <v>4.32</v>
      </c>
      <c r="F95" s="10">
        <v>1342.58</v>
      </c>
      <c r="G95" s="10" t="s">
        <v>149</v>
      </c>
      <c r="H95" s="20" t="s">
        <v>150</v>
      </c>
      <c r="I95" s="20" t="s">
        <v>150</v>
      </c>
      <c r="J95" s="10" t="s">
        <v>150</v>
      </c>
    </row>
    <row r="96" spans="1:10">
      <c r="A96" s="9">
        <v>81</v>
      </c>
      <c r="B96" s="19" t="s">
        <v>92</v>
      </c>
      <c r="C96" s="36">
        <v>2.2007828069999999E-3</v>
      </c>
      <c r="D96" s="10">
        <v>2462.75</v>
      </c>
      <c r="E96" s="10">
        <v>7.95</v>
      </c>
      <c r="F96" s="10">
        <v>2470.6999999999998</v>
      </c>
      <c r="G96" s="10" t="s">
        <v>142</v>
      </c>
      <c r="H96" s="20" t="s">
        <v>143</v>
      </c>
      <c r="I96" s="20" t="s">
        <v>144</v>
      </c>
      <c r="J96" s="10" t="s">
        <v>145</v>
      </c>
    </row>
    <row r="97" spans="1:10">
      <c r="A97" s="9">
        <v>82</v>
      </c>
      <c r="B97" s="19" t="s">
        <v>93</v>
      </c>
      <c r="C97" s="36">
        <v>8.8614042123000003E-2</v>
      </c>
      <c r="D97" s="10">
        <v>99162.03</v>
      </c>
      <c r="E97" s="10">
        <v>320.25</v>
      </c>
      <c r="F97" s="10">
        <v>99482.28</v>
      </c>
      <c r="G97" s="10" t="s">
        <v>142</v>
      </c>
      <c r="H97" s="20" t="s">
        <v>143</v>
      </c>
      <c r="I97" s="20" t="s">
        <v>144</v>
      </c>
      <c r="J97" s="10" t="s">
        <v>145</v>
      </c>
    </row>
    <row r="98" spans="1:10">
      <c r="A98" s="9">
        <v>83</v>
      </c>
      <c r="B98" s="19" t="s">
        <v>94</v>
      </c>
      <c r="C98" s="36">
        <v>2.859158555E-3</v>
      </c>
      <c r="D98" s="10">
        <v>3199.49</v>
      </c>
      <c r="E98" s="10">
        <v>10.33</v>
      </c>
      <c r="F98" s="10">
        <v>3209.8199999999997</v>
      </c>
      <c r="G98" s="10" t="s">
        <v>142</v>
      </c>
      <c r="H98" s="20" t="s">
        <v>143</v>
      </c>
      <c r="I98" s="20" t="s">
        <v>144</v>
      </c>
      <c r="J98" s="10" t="s">
        <v>145</v>
      </c>
    </row>
    <row r="99" spans="1:10">
      <c r="A99" s="9">
        <v>84</v>
      </c>
      <c r="B99" s="19" t="s">
        <v>95</v>
      </c>
      <c r="C99" s="36">
        <v>4.0967382830000001E-3</v>
      </c>
      <c r="D99" s="10">
        <v>4584.3900000000003</v>
      </c>
      <c r="E99" s="10">
        <v>14.81</v>
      </c>
      <c r="F99" s="10">
        <v>4599.2000000000007</v>
      </c>
      <c r="G99" s="10" t="s">
        <v>142</v>
      </c>
      <c r="H99" s="20" t="s">
        <v>143</v>
      </c>
      <c r="I99" s="20" t="s">
        <v>144</v>
      </c>
      <c r="J99" s="10" t="s">
        <v>145</v>
      </c>
    </row>
    <row r="100" spans="1:10">
      <c r="A100" s="9">
        <v>85</v>
      </c>
      <c r="B100" s="19" t="s">
        <v>96</v>
      </c>
      <c r="C100" s="36">
        <v>2.1665177789000001E-2</v>
      </c>
      <c r="D100" s="10">
        <v>24244.05</v>
      </c>
      <c r="E100" s="10">
        <v>78.3</v>
      </c>
      <c r="F100" s="10">
        <v>24322.35</v>
      </c>
      <c r="G100" s="10" t="s">
        <v>149</v>
      </c>
      <c r="H100" s="20" t="s">
        <v>150</v>
      </c>
      <c r="I100" s="20" t="s">
        <v>150</v>
      </c>
      <c r="J100" s="10" t="s">
        <v>150</v>
      </c>
    </row>
    <row r="101" spans="1:10">
      <c r="A101" s="9">
        <v>86</v>
      </c>
      <c r="B101" s="19" t="s">
        <v>97</v>
      </c>
      <c r="C101" s="36">
        <v>3.4499017400000001E-3</v>
      </c>
      <c r="D101" s="10">
        <v>3860.55</v>
      </c>
      <c r="E101" s="10">
        <v>12.47</v>
      </c>
      <c r="F101" s="10">
        <v>3873.02</v>
      </c>
      <c r="G101" s="10" t="s">
        <v>142</v>
      </c>
      <c r="H101" s="20" t="s">
        <v>143</v>
      </c>
      <c r="I101" s="20" t="s">
        <v>148</v>
      </c>
      <c r="J101" s="10" t="s">
        <v>145</v>
      </c>
    </row>
    <row r="102" spans="1:10">
      <c r="A102" s="9">
        <v>87</v>
      </c>
      <c r="B102" s="19" t="s">
        <v>98</v>
      </c>
      <c r="C102" s="36">
        <v>1.784409829E-3</v>
      </c>
      <c r="D102" s="10">
        <v>1996.81</v>
      </c>
      <c r="E102" s="10">
        <v>6.45</v>
      </c>
      <c r="F102" s="10">
        <v>2003.26</v>
      </c>
      <c r="G102" s="10" t="s">
        <v>142</v>
      </c>
      <c r="H102" s="20" t="s">
        <v>143</v>
      </c>
      <c r="I102" s="20" t="s">
        <v>144</v>
      </c>
      <c r="J102" s="10" t="s">
        <v>145</v>
      </c>
    </row>
    <row r="103" spans="1:10">
      <c r="A103" s="9">
        <v>88</v>
      </c>
      <c r="B103" s="19" t="s">
        <v>99</v>
      </c>
      <c r="C103" s="36">
        <v>4.6297854450000004E-3</v>
      </c>
      <c r="D103" s="10">
        <v>5180.88</v>
      </c>
      <c r="E103" s="10">
        <v>16.73</v>
      </c>
      <c r="F103" s="10">
        <v>5197.6099999999997</v>
      </c>
      <c r="G103" s="10" t="s">
        <v>142</v>
      </c>
      <c r="H103" s="20" t="s">
        <v>143</v>
      </c>
      <c r="I103" s="20" t="s">
        <v>148</v>
      </c>
      <c r="J103" s="10" t="s">
        <v>145</v>
      </c>
    </row>
    <row r="104" spans="1:10">
      <c r="A104" s="9">
        <v>89</v>
      </c>
      <c r="B104" s="19" t="s">
        <v>100</v>
      </c>
      <c r="C104" s="36">
        <v>1.5254187850000001E-3</v>
      </c>
      <c r="D104" s="10">
        <v>1706.99</v>
      </c>
      <c r="E104" s="10">
        <v>5.51</v>
      </c>
      <c r="F104" s="10">
        <v>1712.5</v>
      </c>
      <c r="G104" s="10" t="s">
        <v>149</v>
      </c>
      <c r="H104" s="20" t="s">
        <v>150</v>
      </c>
      <c r="I104" s="20" t="s">
        <v>150</v>
      </c>
      <c r="J104" s="10" t="s">
        <v>150</v>
      </c>
    </row>
    <row r="105" spans="1:10">
      <c r="A105" s="9">
        <v>90</v>
      </c>
      <c r="B105" s="19" t="s">
        <v>101</v>
      </c>
      <c r="C105" s="36">
        <v>1.0026607482999999E-2</v>
      </c>
      <c r="D105" s="10">
        <v>11220.1</v>
      </c>
      <c r="E105" s="10">
        <v>36.24</v>
      </c>
      <c r="F105" s="10">
        <v>11256.34</v>
      </c>
      <c r="G105" s="10" t="s">
        <v>149</v>
      </c>
      <c r="H105" s="20" t="s">
        <v>150</v>
      </c>
      <c r="I105" s="20" t="s">
        <v>150</v>
      </c>
      <c r="J105" s="10" t="s">
        <v>150</v>
      </c>
    </row>
    <row r="106" spans="1:10">
      <c r="A106" s="9">
        <v>91</v>
      </c>
      <c r="B106" s="19" t="s">
        <v>102</v>
      </c>
      <c r="C106" s="36">
        <v>1.3316563022000001E-2</v>
      </c>
      <c r="D106" s="10">
        <v>14901.67</v>
      </c>
      <c r="E106" s="10">
        <v>48.13</v>
      </c>
      <c r="F106" s="10">
        <v>14949.8</v>
      </c>
      <c r="G106" s="10" t="s">
        <v>149</v>
      </c>
      <c r="H106" s="20" t="s">
        <v>150</v>
      </c>
      <c r="I106" s="20" t="s">
        <v>150</v>
      </c>
      <c r="J106" s="10" t="s">
        <v>150</v>
      </c>
    </row>
    <row r="107" spans="1:10">
      <c r="A107" s="9">
        <v>92</v>
      </c>
      <c r="B107" s="19" t="s">
        <v>103</v>
      </c>
      <c r="C107" s="36">
        <v>5.5436263679999997E-3</v>
      </c>
      <c r="D107" s="10">
        <v>6203.5</v>
      </c>
      <c r="E107" s="10">
        <v>20.03</v>
      </c>
      <c r="F107" s="10">
        <v>6223.53</v>
      </c>
      <c r="G107" s="10" t="s">
        <v>149</v>
      </c>
      <c r="H107" s="20" t="s">
        <v>150</v>
      </c>
      <c r="I107" s="20" t="s">
        <v>150</v>
      </c>
      <c r="J107" s="10" t="s">
        <v>150</v>
      </c>
    </row>
    <row r="108" spans="1:10">
      <c r="A108" s="9">
        <v>93</v>
      </c>
      <c r="B108" s="19" t="s">
        <v>104</v>
      </c>
      <c r="C108" s="36">
        <v>2.4405418430000002E-3</v>
      </c>
      <c r="D108" s="10">
        <v>2731.05</v>
      </c>
      <c r="E108" s="10">
        <v>8.82</v>
      </c>
      <c r="F108" s="10">
        <v>2739.8700000000003</v>
      </c>
      <c r="G108" s="10" t="s">
        <v>149</v>
      </c>
      <c r="H108" s="20" t="s">
        <v>150</v>
      </c>
      <c r="I108" s="20" t="s">
        <v>150</v>
      </c>
      <c r="J108" s="10" t="s">
        <v>150</v>
      </c>
    </row>
    <row r="109" spans="1:10">
      <c r="A109" s="9">
        <v>94</v>
      </c>
      <c r="B109" s="19" t="s">
        <v>105</v>
      </c>
      <c r="C109" s="36">
        <v>1.5957758817000001E-2</v>
      </c>
      <c r="D109" s="10">
        <v>17857.259999999998</v>
      </c>
      <c r="E109" s="10">
        <v>57.67</v>
      </c>
      <c r="F109" s="10">
        <v>17914.929999999997</v>
      </c>
      <c r="G109" s="10" t="s">
        <v>142</v>
      </c>
      <c r="H109" s="20" t="s">
        <v>143</v>
      </c>
      <c r="I109" s="20" t="s">
        <v>151</v>
      </c>
      <c r="J109" s="10" t="s">
        <v>145</v>
      </c>
    </row>
    <row r="110" spans="1:10">
      <c r="A110" s="9">
        <v>95</v>
      </c>
      <c r="B110" s="19" t="s">
        <v>106</v>
      </c>
      <c r="C110" s="36">
        <v>2.3405354000000001E-3</v>
      </c>
      <c r="D110" s="10">
        <v>2619.14</v>
      </c>
      <c r="E110" s="10">
        <v>8.4600000000000009</v>
      </c>
      <c r="F110" s="10">
        <v>2627.6</v>
      </c>
      <c r="G110" s="10" t="s">
        <v>142</v>
      </c>
      <c r="H110" s="20" t="s">
        <v>143</v>
      </c>
      <c r="I110" s="20" t="s">
        <v>151</v>
      </c>
      <c r="J110" s="10" t="s">
        <v>145</v>
      </c>
    </row>
    <row r="111" spans="1:10">
      <c r="A111" s="9">
        <v>96</v>
      </c>
      <c r="B111" s="19" t="s">
        <v>107</v>
      </c>
      <c r="C111" s="36">
        <v>3.6745957029999999E-3</v>
      </c>
      <c r="D111" s="10">
        <v>4111.99</v>
      </c>
      <c r="E111" s="10">
        <v>13.28</v>
      </c>
      <c r="F111" s="10">
        <v>4125.2699999999995</v>
      </c>
      <c r="G111" s="10" t="s">
        <v>142</v>
      </c>
      <c r="H111" s="20" t="s">
        <v>143</v>
      </c>
      <c r="I111" s="20" t="s">
        <v>144</v>
      </c>
      <c r="J111" s="10" t="s">
        <v>145</v>
      </c>
    </row>
    <row r="112" spans="1:10">
      <c r="A112" s="9">
        <v>97</v>
      </c>
      <c r="B112" s="19" t="s">
        <v>108</v>
      </c>
      <c r="C112" s="36">
        <v>2.5662230163E-2</v>
      </c>
      <c r="D112" s="10">
        <v>28716.880000000001</v>
      </c>
      <c r="E112" s="10">
        <v>92.74</v>
      </c>
      <c r="F112" s="10">
        <v>28809.620000000003</v>
      </c>
      <c r="G112" s="10" t="s">
        <v>149</v>
      </c>
      <c r="H112" s="20" t="s">
        <v>150</v>
      </c>
      <c r="I112" s="20" t="s">
        <v>150</v>
      </c>
      <c r="J112" s="10" t="s">
        <v>150</v>
      </c>
    </row>
    <row r="113" spans="1:10">
      <c r="A113" s="9">
        <v>98</v>
      </c>
      <c r="B113" s="19" t="s">
        <v>109</v>
      </c>
      <c r="C113" s="36">
        <v>2.3456639350000002E-3</v>
      </c>
      <c r="D113" s="10">
        <v>2624.88</v>
      </c>
      <c r="E113" s="10">
        <v>8.48</v>
      </c>
      <c r="F113" s="10">
        <v>2633.36</v>
      </c>
      <c r="G113" s="10" t="s">
        <v>142</v>
      </c>
      <c r="H113" s="20" t="s">
        <v>143</v>
      </c>
      <c r="I113" s="20" t="s">
        <v>148</v>
      </c>
      <c r="J113" s="10" t="s">
        <v>145</v>
      </c>
    </row>
    <row r="114" spans="1:10">
      <c r="A114" s="9">
        <v>99</v>
      </c>
      <c r="B114" s="19" t="s">
        <v>110</v>
      </c>
      <c r="C114" s="36">
        <v>2.8104374670000001E-3</v>
      </c>
      <c r="D114" s="10">
        <v>3144.97</v>
      </c>
      <c r="E114" s="10">
        <v>10.16</v>
      </c>
      <c r="F114" s="10">
        <v>3155.1299999999997</v>
      </c>
      <c r="G114" s="10" t="s">
        <v>142</v>
      </c>
      <c r="H114" s="20" t="s">
        <v>143</v>
      </c>
      <c r="I114" s="20" t="s">
        <v>151</v>
      </c>
      <c r="J114" s="10" t="s">
        <v>145</v>
      </c>
    </row>
    <row r="115" spans="1:10">
      <c r="A115" s="6">
        <v>100</v>
      </c>
      <c r="B115" s="22" t="s">
        <v>111</v>
      </c>
      <c r="C115" s="37">
        <v>1</v>
      </c>
      <c r="D115" s="7">
        <v>1119032.8999999997</v>
      </c>
      <c r="E115" s="7">
        <v>4.9999999999386091E-2</v>
      </c>
      <c r="F115" s="7">
        <v>1119032.9500000002</v>
      </c>
    </row>
    <row r="118" spans="1:10" s="21" customFormat="1" ht="16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21" customFormat="1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21" customFormat="1" ht="16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21" customFormat="1">
      <c r="A121" s="1"/>
      <c r="B121" s="1"/>
      <c r="C121" s="1"/>
      <c r="D121" s="1"/>
      <c r="E121" s="1"/>
      <c r="F121" s="1"/>
      <c r="G121" s="1"/>
      <c r="H121" s="1"/>
      <c r="I121" s="1"/>
      <c r="J121" s="1"/>
    </row>
  </sheetData>
  <mergeCells count="5">
    <mergeCell ref="D5:E7"/>
    <mergeCell ref="C8:E8"/>
    <mergeCell ref="A14:J14"/>
    <mergeCell ref="A2:E2"/>
    <mergeCell ref="A3:E3"/>
  </mergeCells>
  <conditionalFormatting sqref="H16:H114">
    <cfRule type="expression" dxfId="20" priority="6">
      <formula>$G16="No"</formula>
    </cfRule>
  </conditionalFormatting>
  <conditionalFormatting sqref="I16:I114">
    <cfRule type="expression" dxfId="19" priority="5">
      <formula>$G16="No"</formula>
    </cfRule>
  </conditionalFormatting>
  <conditionalFormatting sqref="J16:J114">
    <cfRule type="expression" dxfId="18" priority="4">
      <formula>$G16="No"</formula>
    </cfRule>
  </conditionalFormatting>
  <conditionalFormatting sqref="H14:H15">
    <cfRule type="expression" dxfId="17" priority="3">
      <formula>$G14="No"</formula>
    </cfRule>
  </conditionalFormatting>
  <conditionalFormatting sqref="I14:I15">
    <cfRule type="expression" dxfId="16" priority="2">
      <formula>$G14="No"</formula>
    </cfRule>
  </conditionalFormatting>
  <conditionalFormatting sqref="J14:J15">
    <cfRule type="expression" dxfId="15" priority="1">
      <formula>$G14="No"</formula>
    </cfRule>
  </conditionalFormatting>
  <printOptions horizontalCentered="1"/>
  <pageMargins left="0.1" right="0.1" top="0.1" bottom="0.25" header="0.3" footer="0.1"/>
  <pageSetup fitToHeight="2" orientation="portrait" r:id="rId1"/>
  <headerFooter>
    <oddFooter>&amp;C&amp;8&amp;P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D8169-42F3-47AF-8128-154AA26B1303}">
  <sheetPr>
    <pageSetUpPr fitToPage="1"/>
  </sheetPr>
  <dimension ref="A1:J122"/>
  <sheetViews>
    <sheetView zoomScale="80" zoomScaleNormal="80" zoomScaleSheetLayoutView="80" workbookViewId="0">
      <pane xSplit="1" ySplit="4" topLeftCell="B5" activePane="bottomRight" state="frozen"/>
      <selection pane="bottomRight" activeCell="A2" sqref="A2:E2"/>
      <selection pane="bottomLeft" activeCell="C4" sqref="C4:J4"/>
      <selection pane="topRight" activeCell="C4" sqref="C4:J4"/>
    </sheetView>
  </sheetViews>
  <sheetFormatPr defaultColWidth="9" defaultRowHeight="15.75"/>
  <cols>
    <col min="1" max="1" width="4.875" style="1" bestFit="1" customWidth="1"/>
    <col min="2" max="2" width="69.5" style="1" customWidth="1"/>
    <col min="3" max="10" width="16.625" style="1" customWidth="1"/>
    <col min="11" max="16384" width="9" style="1"/>
  </cols>
  <sheetData>
    <row r="1" spans="1:10" ht="66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36.75" customHeight="1">
      <c r="A2" s="59" t="s">
        <v>168</v>
      </c>
      <c r="B2" s="59"/>
      <c r="C2" s="59"/>
      <c r="D2" s="59"/>
      <c r="E2" s="58"/>
      <c r="F2" s="28"/>
      <c r="G2" s="28"/>
      <c r="H2" s="28"/>
      <c r="I2" s="28"/>
      <c r="J2" s="28"/>
    </row>
    <row r="3" spans="1:10">
      <c r="A3" s="42" t="s">
        <v>157</v>
      </c>
      <c r="B3" s="42"/>
      <c r="C3" s="42"/>
      <c r="D3" s="42"/>
      <c r="E3" s="60"/>
      <c r="F3" s="29"/>
      <c r="G3" s="29"/>
      <c r="H3" s="29"/>
      <c r="I3" s="29"/>
      <c r="J3" s="29"/>
    </row>
    <row r="4" spans="1:10" ht="31.5">
      <c r="A4" s="3"/>
      <c r="B4" s="4"/>
      <c r="C4" s="5" t="s">
        <v>158</v>
      </c>
      <c r="D4" s="5" t="s">
        <v>115</v>
      </c>
      <c r="E4" s="5" t="s">
        <v>11</v>
      </c>
      <c r="F4" s="29"/>
      <c r="G4" s="29"/>
      <c r="H4" s="29"/>
      <c r="I4" s="29"/>
      <c r="J4" s="29"/>
    </row>
    <row r="5" spans="1:10" ht="16.5" customHeight="1">
      <c r="A5" s="6" t="s">
        <v>116</v>
      </c>
      <c r="B5" s="8" t="s">
        <v>117</v>
      </c>
      <c r="C5" s="7">
        <v>2288476.8611123865</v>
      </c>
      <c r="D5" s="51"/>
      <c r="E5" s="52"/>
      <c r="F5" s="29"/>
      <c r="G5" s="29"/>
      <c r="H5" s="29"/>
      <c r="I5" s="29"/>
      <c r="J5" s="29"/>
    </row>
    <row r="6" spans="1:10">
      <c r="A6" s="9">
        <v>1</v>
      </c>
      <c r="B6" s="11" t="s">
        <v>169</v>
      </c>
      <c r="C6" s="10">
        <v>2260809.7100286293</v>
      </c>
      <c r="D6" s="53"/>
      <c r="E6" s="54"/>
      <c r="F6" s="29"/>
      <c r="G6" s="29"/>
      <c r="H6" s="29"/>
      <c r="I6" s="29"/>
      <c r="J6" s="29"/>
    </row>
    <row r="7" spans="1:10">
      <c r="A7" s="9">
        <v>2</v>
      </c>
      <c r="B7" s="12" t="s">
        <v>170</v>
      </c>
      <c r="C7" s="10">
        <v>-1485.3283428796485</v>
      </c>
      <c r="D7" s="53"/>
      <c r="E7" s="54"/>
      <c r="F7" s="29"/>
      <c r="G7" s="29"/>
      <c r="H7" s="29"/>
      <c r="I7" s="29"/>
      <c r="J7" s="29"/>
    </row>
    <row r="8" spans="1:10">
      <c r="A8" s="9">
        <v>3</v>
      </c>
      <c r="B8" s="12" t="s">
        <v>171</v>
      </c>
      <c r="C8" s="10">
        <v>29152.479426636972</v>
      </c>
      <c r="D8" s="55"/>
      <c r="E8" s="56"/>
      <c r="F8" s="29"/>
      <c r="G8" s="29"/>
      <c r="H8" s="29"/>
      <c r="I8" s="29"/>
      <c r="J8" s="29"/>
    </row>
    <row r="9" spans="1:10">
      <c r="A9" s="6" t="s">
        <v>123</v>
      </c>
      <c r="B9" s="13" t="s">
        <v>124</v>
      </c>
      <c r="C9" s="41" t="s">
        <v>125</v>
      </c>
      <c r="D9" s="57"/>
      <c r="E9" s="58"/>
      <c r="F9" s="29"/>
      <c r="G9" s="29"/>
      <c r="H9" s="29"/>
      <c r="I9" s="29"/>
      <c r="J9" s="29"/>
    </row>
    <row r="10" spans="1:10">
      <c r="A10" s="9">
        <v>1</v>
      </c>
      <c r="B10" s="16" t="s">
        <v>126</v>
      </c>
      <c r="C10" s="10">
        <v>1129662.23</v>
      </c>
      <c r="D10" s="14">
        <v>1129662.23</v>
      </c>
      <c r="E10" s="17"/>
      <c r="F10" s="29"/>
      <c r="G10" s="29"/>
      <c r="H10" s="29"/>
      <c r="I10" s="29"/>
      <c r="J10" s="29"/>
    </row>
    <row r="11" spans="1:10">
      <c r="A11" s="9">
        <v>2</v>
      </c>
      <c r="B11" s="16" t="s">
        <v>127</v>
      </c>
      <c r="C11" s="10">
        <v>1129662.1499999999</v>
      </c>
      <c r="D11" s="17"/>
      <c r="E11" s="17"/>
      <c r="F11" s="29"/>
      <c r="G11" s="29"/>
      <c r="H11" s="29"/>
      <c r="I11" s="29"/>
      <c r="J11" s="29"/>
    </row>
    <row r="12" spans="1:10" ht="31.5">
      <c r="A12" s="9" t="s">
        <v>128</v>
      </c>
      <c r="B12" s="16" t="s">
        <v>129</v>
      </c>
      <c r="C12" s="10">
        <v>-123529.51</v>
      </c>
      <c r="D12" s="17"/>
      <c r="E12" s="30">
        <v>123529.51</v>
      </c>
      <c r="F12" s="29"/>
      <c r="G12" s="29"/>
      <c r="H12" s="29"/>
      <c r="I12" s="29"/>
      <c r="J12" s="29"/>
    </row>
    <row r="13" spans="1:10">
      <c r="A13" s="9" t="s">
        <v>130</v>
      </c>
      <c r="B13" s="16" t="s">
        <v>131</v>
      </c>
      <c r="C13" s="10">
        <v>1006132.64</v>
      </c>
      <c r="D13" s="17"/>
      <c r="E13" s="17"/>
      <c r="F13" s="29"/>
      <c r="G13" s="29"/>
      <c r="H13" s="29"/>
      <c r="I13" s="29"/>
      <c r="J13" s="29"/>
    </row>
    <row r="14" spans="1:10" s="15" customFormat="1" ht="15.75" customHeight="1">
      <c r="A14" s="31">
        <v>3</v>
      </c>
      <c r="B14" s="32" t="s">
        <v>172</v>
      </c>
      <c r="C14" s="10">
        <v>29152.48</v>
      </c>
      <c r="D14" s="33">
        <v>29152.48</v>
      </c>
      <c r="E14" s="34"/>
      <c r="F14" s="29"/>
      <c r="G14" s="29"/>
      <c r="H14" s="29"/>
      <c r="I14" s="29"/>
      <c r="J14" s="29"/>
    </row>
    <row r="15" spans="1:10">
      <c r="A15" s="42" t="s">
        <v>133</v>
      </c>
      <c r="B15" s="42"/>
      <c r="C15" s="42"/>
      <c r="D15" s="42"/>
      <c r="E15" s="42"/>
      <c r="F15" s="42"/>
      <c r="G15" s="42"/>
      <c r="H15" s="42"/>
      <c r="I15" s="42"/>
      <c r="J15" s="42"/>
    </row>
    <row r="16" spans="1:10" ht="31.5">
      <c r="A16" s="3"/>
      <c r="B16" s="4" t="s">
        <v>134</v>
      </c>
      <c r="C16" s="5" t="s">
        <v>135</v>
      </c>
      <c r="D16" s="5" t="s">
        <v>136</v>
      </c>
      <c r="E16" s="5" t="s">
        <v>137</v>
      </c>
      <c r="F16" s="5" t="s">
        <v>158</v>
      </c>
      <c r="G16" s="5" t="s">
        <v>138</v>
      </c>
      <c r="H16" s="5" t="s">
        <v>139</v>
      </c>
      <c r="I16" s="5" t="s">
        <v>140</v>
      </c>
      <c r="J16" s="5" t="s">
        <v>141</v>
      </c>
    </row>
    <row r="17" spans="1:10">
      <c r="A17" s="9">
        <v>1</v>
      </c>
      <c r="B17" s="19" t="s">
        <v>12</v>
      </c>
      <c r="C17" s="36">
        <v>2.5568954920000002E-3</v>
      </c>
      <c r="D17" s="10">
        <v>2572.58</v>
      </c>
      <c r="E17" s="10">
        <v>8.31</v>
      </c>
      <c r="F17" s="10">
        <v>2580.89</v>
      </c>
      <c r="G17" s="10" t="s">
        <v>142</v>
      </c>
      <c r="H17" s="20" t="s">
        <v>143</v>
      </c>
      <c r="I17" s="20" t="s">
        <v>144</v>
      </c>
      <c r="J17" s="10" t="s">
        <v>145</v>
      </c>
    </row>
    <row r="18" spans="1:10">
      <c r="A18" s="9">
        <v>2</v>
      </c>
      <c r="B18" s="19" t="s">
        <v>13</v>
      </c>
      <c r="C18" s="36">
        <v>1.1167386100000001E-3</v>
      </c>
      <c r="D18" s="10">
        <v>1123.5899999999999</v>
      </c>
      <c r="E18" s="10">
        <v>3.63</v>
      </c>
      <c r="F18" s="10">
        <v>1127.22</v>
      </c>
      <c r="G18" s="10" t="s">
        <v>142</v>
      </c>
      <c r="H18" s="20" t="s">
        <v>143</v>
      </c>
      <c r="I18" s="20" t="s">
        <v>144</v>
      </c>
      <c r="J18" s="10" t="s">
        <v>145</v>
      </c>
    </row>
    <row r="19" spans="1:10">
      <c r="A19" s="9">
        <v>3</v>
      </c>
      <c r="B19" s="19" t="s">
        <v>14</v>
      </c>
      <c r="C19" s="36">
        <v>4.4586205709999998E-3</v>
      </c>
      <c r="D19" s="10">
        <v>4485.96</v>
      </c>
      <c r="E19" s="10">
        <v>14.49</v>
      </c>
      <c r="F19" s="10">
        <v>4500.45</v>
      </c>
      <c r="G19" s="10" t="s">
        <v>142</v>
      </c>
      <c r="H19" s="20" t="s">
        <v>143</v>
      </c>
      <c r="I19" s="20" t="s">
        <v>146</v>
      </c>
      <c r="J19" s="10" t="s">
        <v>145</v>
      </c>
    </row>
    <row r="20" spans="1:10">
      <c r="A20" s="9">
        <v>4</v>
      </c>
      <c r="B20" s="19" t="s">
        <v>15</v>
      </c>
      <c r="C20" s="36">
        <v>5.3195734729999996E-3</v>
      </c>
      <c r="D20" s="10">
        <v>5352.2</v>
      </c>
      <c r="E20" s="10">
        <v>17.28</v>
      </c>
      <c r="F20" s="10">
        <v>5369.48</v>
      </c>
      <c r="G20" s="10" t="s">
        <v>142</v>
      </c>
      <c r="H20" s="20" t="s">
        <v>143</v>
      </c>
      <c r="I20" s="20" t="s">
        <v>151</v>
      </c>
      <c r="J20" s="10" t="s">
        <v>145</v>
      </c>
    </row>
    <row r="21" spans="1:10">
      <c r="A21" s="9">
        <v>5</v>
      </c>
      <c r="B21" s="19" t="s">
        <v>16</v>
      </c>
      <c r="C21" s="36">
        <v>1.208090649E-3</v>
      </c>
      <c r="D21" s="10">
        <v>1215.5</v>
      </c>
      <c r="E21" s="10">
        <v>3.93</v>
      </c>
      <c r="F21" s="10">
        <v>1219.43</v>
      </c>
      <c r="G21" s="10" t="s">
        <v>142</v>
      </c>
      <c r="H21" s="20" t="s">
        <v>143</v>
      </c>
      <c r="I21" s="20" t="s">
        <v>144</v>
      </c>
      <c r="J21" s="10" t="s">
        <v>145</v>
      </c>
    </row>
    <row r="22" spans="1:10">
      <c r="A22" s="9">
        <v>6</v>
      </c>
      <c r="B22" s="19" t="s">
        <v>17</v>
      </c>
      <c r="C22" s="36">
        <v>5.1900779509999996E-3</v>
      </c>
      <c r="D22" s="10">
        <v>5221.91</v>
      </c>
      <c r="E22" s="10">
        <v>16.86</v>
      </c>
      <c r="F22" s="10">
        <v>5238.7699999999995</v>
      </c>
      <c r="G22" s="10" t="s">
        <v>142</v>
      </c>
      <c r="H22" s="20" t="s">
        <v>143</v>
      </c>
      <c r="I22" s="20" t="s">
        <v>144</v>
      </c>
      <c r="J22" s="10" t="s">
        <v>145</v>
      </c>
    </row>
    <row r="23" spans="1:10">
      <c r="A23" s="9">
        <v>7</v>
      </c>
      <c r="B23" s="19" t="s">
        <v>18</v>
      </c>
      <c r="C23" s="36">
        <v>3.3423948145E-2</v>
      </c>
      <c r="D23" s="10">
        <v>33628.93</v>
      </c>
      <c r="E23" s="10">
        <v>108.61</v>
      </c>
      <c r="F23" s="10">
        <v>33737.54</v>
      </c>
      <c r="G23" s="10" t="s">
        <v>142</v>
      </c>
      <c r="H23" s="20" t="s">
        <v>143</v>
      </c>
      <c r="I23" s="20" t="s">
        <v>148</v>
      </c>
      <c r="J23" s="10" t="s">
        <v>145</v>
      </c>
    </row>
    <row r="24" spans="1:10">
      <c r="A24" s="9">
        <v>8</v>
      </c>
      <c r="B24" s="19" t="s">
        <v>19</v>
      </c>
      <c r="C24" s="36">
        <v>8.2293763160000005E-3</v>
      </c>
      <c r="D24" s="10">
        <v>8279.84</v>
      </c>
      <c r="E24" s="10">
        <v>26.74</v>
      </c>
      <c r="F24" s="10">
        <v>8306.58</v>
      </c>
      <c r="G24" s="10" t="s">
        <v>149</v>
      </c>
      <c r="H24" s="20" t="s">
        <v>150</v>
      </c>
      <c r="I24" s="20" t="s">
        <v>150</v>
      </c>
      <c r="J24" s="10" t="s">
        <v>150</v>
      </c>
    </row>
    <row r="25" spans="1:10">
      <c r="A25" s="9">
        <v>9</v>
      </c>
      <c r="B25" s="19" t="s">
        <v>20</v>
      </c>
      <c r="C25" s="36">
        <v>7.3132916580000004E-3</v>
      </c>
      <c r="D25" s="10">
        <v>7358.14</v>
      </c>
      <c r="E25" s="10">
        <v>23.76</v>
      </c>
      <c r="F25" s="10">
        <v>7381.9000000000005</v>
      </c>
      <c r="G25" s="10" t="s">
        <v>142</v>
      </c>
      <c r="H25" s="20" t="s">
        <v>143</v>
      </c>
      <c r="I25" s="20" t="s">
        <v>144</v>
      </c>
      <c r="J25" s="10" t="s">
        <v>145</v>
      </c>
    </row>
    <row r="26" spans="1:10">
      <c r="A26" s="9">
        <v>10</v>
      </c>
      <c r="B26" s="19" t="s">
        <v>21</v>
      </c>
      <c r="C26" s="36">
        <v>3.7701146770000001E-3</v>
      </c>
      <c r="D26" s="10">
        <v>3793.24</v>
      </c>
      <c r="E26" s="10">
        <v>12.25</v>
      </c>
      <c r="F26" s="10">
        <v>3805.49</v>
      </c>
      <c r="G26" s="10" t="s">
        <v>142</v>
      </c>
      <c r="H26" s="20" t="s">
        <v>143</v>
      </c>
      <c r="I26" s="20" t="s">
        <v>144</v>
      </c>
      <c r="J26" s="10" t="s">
        <v>145</v>
      </c>
    </row>
    <row r="27" spans="1:10">
      <c r="A27" s="9">
        <v>11</v>
      </c>
      <c r="B27" s="19" t="s">
        <v>22</v>
      </c>
      <c r="C27" s="36">
        <v>3.2697619300000001E-3</v>
      </c>
      <c r="D27" s="10">
        <v>3289.81</v>
      </c>
      <c r="E27" s="10">
        <v>10.62</v>
      </c>
      <c r="F27" s="10">
        <v>3300.43</v>
      </c>
      <c r="G27" s="10" t="s">
        <v>142</v>
      </c>
      <c r="H27" s="20" t="s">
        <v>143</v>
      </c>
      <c r="I27" s="20" t="s">
        <v>144</v>
      </c>
      <c r="J27" s="10" t="s">
        <v>145</v>
      </c>
    </row>
    <row r="28" spans="1:10">
      <c r="A28" s="9">
        <v>12</v>
      </c>
      <c r="B28" s="19" t="s">
        <v>23</v>
      </c>
      <c r="C28" s="36">
        <v>2.7075462229999999E-3</v>
      </c>
      <c r="D28" s="10">
        <v>2724.15</v>
      </c>
      <c r="E28" s="10">
        <v>8.8000000000000007</v>
      </c>
      <c r="F28" s="10">
        <v>2732.9500000000003</v>
      </c>
      <c r="G28" s="10" t="s">
        <v>149</v>
      </c>
      <c r="H28" s="20" t="s">
        <v>150</v>
      </c>
      <c r="I28" s="20" t="s">
        <v>150</v>
      </c>
      <c r="J28" s="10" t="s">
        <v>150</v>
      </c>
    </row>
    <row r="29" spans="1:10">
      <c r="A29" s="9">
        <v>13</v>
      </c>
      <c r="B29" s="19" t="s">
        <v>24</v>
      </c>
      <c r="C29" s="36">
        <v>1.889544807E-3</v>
      </c>
      <c r="D29" s="10">
        <v>1901.13</v>
      </c>
      <c r="E29" s="10">
        <v>6.14</v>
      </c>
      <c r="F29" s="10">
        <v>1907.2700000000002</v>
      </c>
      <c r="G29" s="10" t="s">
        <v>142</v>
      </c>
      <c r="H29" s="20" t="s">
        <v>143</v>
      </c>
      <c r="I29" s="20" t="s">
        <v>144</v>
      </c>
      <c r="J29" s="10" t="s">
        <v>145</v>
      </c>
    </row>
    <row r="30" spans="1:10">
      <c r="A30" s="9">
        <v>14</v>
      </c>
      <c r="B30" s="19" t="s">
        <v>25</v>
      </c>
      <c r="C30" s="36">
        <v>6.0330809769999997E-3</v>
      </c>
      <c r="D30" s="10">
        <v>6070.08</v>
      </c>
      <c r="E30" s="10">
        <v>19.600000000000001</v>
      </c>
      <c r="F30" s="10">
        <v>6089.68</v>
      </c>
      <c r="G30" s="10" t="s">
        <v>142</v>
      </c>
      <c r="H30" s="20" t="s">
        <v>143</v>
      </c>
      <c r="I30" s="20" t="s">
        <v>144</v>
      </c>
      <c r="J30" s="10" t="s">
        <v>145</v>
      </c>
    </row>
    <row r="31" spans="1:10">
      <c r="A31" s="9">
        <v>15</v>
      </c>
      <c r="B31" s="19" t="s">
        <v>26</v>
      </c>
      <c r="C31" s="36">
        <v>3.3566265009999999E-3</v>
      </c>
      <c r="D31" s="10">
        <v>3377.21</v>
      </c>
      <c r="E31" s="10">
        <v>10.91</v>
      </c>
      <c r="F31" s="10">
        <v>3388.12</v>
      </c>
      <c r="G31" s="10" t="s">
        <v>149</v>
      </c>
      <c r="H31" s="20" t="s">
        <v>150</v>
      </c>
      <c r="I31" s="20" t="s">
        <v>150</v>
      </c>
      <c r="J31" s="10" t="s">
        <v>150</v>
      </c>
    </row>
    <row r="32" spans="1:10">
      <c r="A32" s="9">
        <v>16</v>
      </c>
      <c r="B32" s="19" t="s">
        <v>27</v>
      </c>
      <c r="C32" s="36">
        <v>3.6553636949999998E-3</v>
      </c>
      <c r="D32" s="10">
        <v>3677.78</v>
      </c>
      <c r="E32" s="10">
        <v>11.88</v>
      </c>
      <c r="F32" s="10">
        <v>3689.6600000000003</v>
      </c>
      <c r="G32" s="10" t="s">
        <v>142</v>
      </c>
      <c r="H32" s="20" t="s">
        <v>143</v>
      </c>
      <c r="I32" s="20" t="s">
        <v>144</v>
      </c>
      <c r="J32" s="10" t="s">
        <v>145</v>
      </c>
    </row>
    <row r="33" spans="1:10">
      <c r="A33" s="9">
        <v>17</v>
      </c>
      <c r="B33" s="19" t="s">
        <v>28</v>
      </c>
      <c r="C33" s="36">
        <v>1.6302973365000001E-2</v>
      </c>
      <c r="D33" s="10">
        <v>16402.95</v>
      </c>
      <c r="E33" s="10">
        <v>52.97</v>
      </c>
      <c r="F33" s="10">
        <v>16455.920000000002</v>
      </c>
      <c r="G33" s="10" t="s">
        <v>142</v>
      </c>
      <c r="H33" s="20" t="s">
        <v>143</v>
      </c>
      <c r="I33" s="20" t="s">
        <v>151</v>
      </c>
      <c r="J33" s="10" t="s">
        <v>145</v>
      </c>
    </row>
    <row r="34" spans="1:10">
      <c r="A34" s="9">
        <v>18</v>
      </c>
      <c r="B34" s="19" t="s">
        <v>29</v>
      </c>
      <c r="C34" s="36">
        <v>2.378358349E-3</v>
      </c>
      <c r="D34" s="10">
        <v>2392.94</v>
      </c>
      <c r="E34" s="10">
        <v>7.73</v>
      </c>
      <c r="F34" s="10">
        <v>2400.67</v>
      </c>
      <c r="G34" s="10" t="s">
        <v>142</v>
      </c>
      <c r="H34" s="20" t="s">
        <v>143</v>
      </c>
      <c r="I34" s="20" t="s">
        <v>151</v>
      </c>
      <c r="J34" s="10" t="s">
        <v>145</v>
      </c>
    </row>
    <row r="35" spans="1:10">
      <c r="A35" s="9">
        <v>19</v>
      </c>
      <c r="B35" s="19" t="s">
        <v>30</v>
      </c>
      <c r="C35" s="36">
        <v>2.431246372E-3</v>
      </c>
      <c r="D35" s="10">
        <v>2446.16</v>
      </c>
      <c r="E35" s="10">
        <v>7.9</v>
      </c>
      <c r="F35" s="10">
        <v>2454.06</v>
      </c>
      <c r="G35" s="10" t="s">
        <v>142</v>
      </c>
      <c r="H35" s="20" t="s">
        <v>143</v>
      </c>
      <c r="I35" s="20" t="s">
        <v>151</v>
      </c>
      <c r="J35" s="10" t="s">
        <v>145</v>
      </c>
    </row>
    <row r="36" spans="1:10">
      <c r="A36" s="9">
        <v>20</v>
      </c>
      <c r="B36" s="19" t="s">
        <v>31</v>
      </c>
      <c r="C36" s="36">
        <v>3.0460295679999999E-3</v>
      </c>
      <c r="D36" s="10">
        <v>3064.71</v>
      </c>
      <c r="E36" s="10">
        <v>9.9</v>
      </c>
      <c r="F36" s="10">
        <v>3074.61</v>
      </c>
      <c r="G36" s="10" t="s">
        <v>149</v>
      </c>
      <c r="H36" s="20" t="s">
        <v>150</v>
      </c>
      <c r="I36" s="20" t="s">
        <v>150</v>
      </c>
      <c r="J36" s="10" t="s">
        <v>150</v>
      </c>
    </row>
    <row r="37" spans="1:10">
      <c r="A37" s="9">
        <v>21</v>
      </c>
      <c r="B37" s="19" t="s">
        <v>32</v>
      </c>
      <c r="C37" s="36">
        <v>2.9572417970000001E-3</v>
      </c>
      <c r="D37" s="10">
        <v>2975.38</v>
      </c>
      <c r="E37" s="10">
        <v>9.61</v>
      </c>
      <c r="F37" s="10">
        <v>2984.9900000000002</v>
      </c>
      <c r="G37" s="10" t="s">
        <v>142</v>
      </c>
      <c r="H37" s="20" t="s">
        <v>143</v>
      </c>
      <c r="I37" s="20" t="s">
        <v>144</v>
      </c>
      <c r="J37" s="10" t="s">
        <v>145</v>
      </c>
    </row>
    <row r="38" spans="1:10">
      <c r="A38" s="9">
        <v>22</v>
      </c>
      <c r="B38" s="19" t="s">
        <v>33</v>
      </c>
      <c r="C38" s="36">
        <v>4.5740126210000003E-3</v>
      </c>
      <c r="D38" s="10">
        <v>4602.0600000000004</v>
      </c>
      <c r="E38" s="10">
        <v>14.86</v>
      </c>
      <c r="F38" s="10">
        <v>4616.92</v>
      </c>
      <c r="G38" s="10" t="s">
        <v>142</v>
      </c>
      <c r="H38" s="20" t="s">
        <v>143</v>
      </c>
      <c r="I38" s="20" t="s">
        <v>144</v>
      </c>
      <c r="J38" s="10" t="s">
        <v>145</v>
      </c>
    </row>
    <row r="39" spans="1:10">
      <c r="A39" s="9">
        <v>23</v>
      </c>
      <c r="B39" s="19" t="s">
        <v>34</v>
      </c>
      <c r="C39" s="36">
        <v>1.4586196098E-2</v>
      </c>
      <c r="D39" s="10">
        <v>14675.65</v>
      </c>
      <c r="E39" s="10">
        <v>47.4</v>
      </c>
      <c r="F39" s="10">
        <v>14723.05</v>
      </c>
      <c r="G39" s="10" t="s">
        <v>142</v>
      </c>
      <c r="H39" s="20" t="s">
        <v>143</v>
      </c>
      <c r="I39" s="20" t="s">
        <v>144</v>
      </c>
      <c r="J39" s="10" t="s">
        <v>145</v>
      </c>
    </row>
    <row r="40" spans="1:10">
      <c r="A40" s="9">
        <v>24</v>
      </c>
      <c r="B40" s="19" t="s">
        <v>35</v>
      </c>
      <c r="C40" s="36">
        <v>3.3053411450000001E-3</v>
      </c>
      <c r="D40" s="10">
        <v>3325.61</v>
      </c>
      <c r="E40" s="10">
        <v>10.74</v>
      </c>
      <c r="F40" s="10">
        <v>3336.35</v>
      </c>
      <c r="G40" s="10" t="s">
        <v>149</v>
      </c>
      <c r="H40" s="20" t="s">
        <v>150</v>
      </c>
      <c r="I40" s="20" t="s">
        <v>150</v>
      </c>
      <c r="J40" s="10" t="s">
        <v>150</v>
      </c>
    </row>
    <row r="41" spans="1:10">
      <c r="A41" s="9">
        <v>25</v>
      </c>
      <c r="B41" s="19" t="s">
        <v>36</v>
      </c>
      <c r="C41" s="36">
        <v>1.4775951912000001E-2</v>
      </c>
      <c r="D41" s="10">
        <v>14866.57</v>
      </c>
      <c r="E41" s="10">
        <v>48.01</v>
      </c>
      <c r="F41" s="10">
        <v>14914.58</v>
      </c>
      <c r="G41" s="10" t="s">
        <v>142</v>
      </c>
      <c r="H41" s="20" t="s">
        <v>143</v>
      </c>
      <c r="I41" s="20" t="s">
        <v>144</v>
      </c>
      <c r="J41" s="10" t="s">
        <v>145</v>
      </c>
    </row>
    <row r="42" spans="1:10">
      <c r="A42" s="9">
        <v>26</v>
      </c>
      <c r="B42" s="19" t="s">
        <v>37</v>
      </c>
      <c r="C42" s="36">
        <v>1.538560657E-3</v>
      </c>
      <c r="D42" s="10">
        <v>1548</v>
      </c>
      <c r="E42" s="10">
        <v>-1548</v>
      </c>
      <c r="F42" s="10">
        <v>0</v>
      </c>
      <c r="G42" s="10" t="s">
        <v>149</v>
      </c>
      <c r="H42" s="20" t="s">
        <v>150</v>
      </c>
      <c r="I42" s="20" t="s">
        <v>150</v>
      </c>
      <c r="J42" s="10" t="s">
        <v>150</v>
      </c>
    </row>
    <row r="43" spans="1:10">
      <c r="A43" s="9">
        <v>27</v>
      </c>
      <c r="B43" s="19" t="s">
        <v>38</v>
      </c>
      <c r="C43" s="36">
        <v>2.531573348E-3</v>
      </c>
      <c r="D43" s="10">
        <v>2547.1</v>
      </c>
      <c r="E43" s="10">
        <v>8.23</v>
      </c>
      <c r="F43" s="10">
        <v>2555.33</v>
      </c>
      <c r="G43" s="10" t="s">
        <v>149</v>
      </c>
      <c r="H43" s="20" t="s">
        <v>150</v>
      </c>
      <c r="I43" s="20" t="s">
        <v>150</v>
      </c>
      <c r="J43" s="10" t="s">
        <v>150</v>
      </c>
    </row>
    <row r="44" spans="1:10">
      <c r="A44" s="9">
        <v>28</v>
      </c>
      <c r="B44" s="19" t="s">
        <v>39</v>
      </c>
      <c r="C44" s="36">
        <v>3.0213484909999999E-3</v>
      </c>
      <c r="D44" s="10">
        <v>3039.88</v>
      </c>
      <c r="E44" s="10">
        <v>9.82</v>
      </c>
      <c r="F44" s="10">
        <v>3049.7000000000003</v>
      </c>
      <c r="G44" s="10" t="s">
        <v>142</v>
      </c>
      <c r="H44" s="20" t="s">
        <v>143</v>
      </c>
      <c r="I44" s="20" t="s">
        <v>144</v>
      </c>
      <c r="J44" s="10" t="s">
        <v>145</v>
      </c>
    </row>
    <row r="45" spans="1:10">
      <c r="A45" s="9">
        <v>29</v>
      </c>
      <c r="B45" s="19" t="s">
        <v>40</v>
      </c>
      <c r="C45" s="36">
        <v>1.5679856297999999E-2</v>
      </c>
      <c r="D45" s="10">
        <v>15776.02</v>
      </c>
      <c r="E45" s="10">
        <v>50.95</v>
      </c>
      <c r="F45" s="10">
        <v>15826.970000000001</v>
      </c>
      <c r="G45" s="10" t="s">
        <v>142</v>
      </c>
      <c r="H45" s="20" t="s">
        <v>143</v>
      </c>
      <c r="I45" s="20" t="s">
        <v>148</v>
      </c>
      <c r="J45" s="10" t="s">
        <v>145</v>
      </c>
    </row>
    <row r="46" spans="1:10">
      <c r="A46" s="9">
        <v>30</v>
      </c>
      <c r="B46" s="19" t="s">
        <v>41</v>
      </c>
      <c r="C46" s="36">
        <v>3.3223294189999998E-3</v>
      </c>
      <c r="D46" s="10">
        <v>3342.7</v>
      </c>
      <c r="E46" s="10">
        <v>10.8</v>
      </c>
      <c r="F46" s="10">
        <v>3353.5</v>
      </c>
      <c r="G46" s="10" t="s">
        <v>149</v>
      </c>
      <c r="H46" s="20" t="s">
        <v>150</v>
      </c>
      <c r="I46" s="20" t="s">
        <v>150</v>
      </c>
      <c r="J46" s="10" t="s">
        <v>150</v>
      </c>
    </row>
    <row r="47" spans="1:10">
      <c r="A47" s="9">
        <v>31</v>
      </c>
      <c r="B47" s="19" t="s">
        <v>42</v>
      </c>
      <c r="C47" s="36">
        <v>2.7454332795000001E-2</v>
      </c>
      <c r="D47" s="10">
        <v>27622.7</v>
      </c>
      <c r="E47" s="10">
        <v>89.21</v>
      </c>
      <c r="F47" s="10">
        <v>27711.91</v>
      </c>
      <c r="G47" s="10" t="s">
        <v>149</v>
      </c>
      <c r="H47" s="20" t="s">
        <v>150</v>
      </c>
      <c r="I47" s="20" t="s">
        <v>150</v>
      </c>
      <c r="J47" s="10" t="s">
        <v>150</v>
      </c>
    </row>
    <row r="48" spans="1:10">
      <c r="A48" s="9">
        <v>32</v>
      </c>
      <c r="B48" s="19" t="s">
        <v>43</v>
      </c>
      <c r="C48" s="36">
        <v>1.7533180819999999E-3</v>
      </c>
      <c r="D48" s="10">
        <v>1764.07</v>
      </c>
      <c r="E48" s="10">
        <v>5.7</v>
      </c>
      <c r="F48" s="10">
        <v>1769.77</v>
      </c>
      <c r="G48" s="10" t="s">
        <v>142</v>
      </c>
      <c r="H48" s="20" t="s">
        <v>143</v>
      </c>
      <c r="I48" s="20" t="s">
        <v>151</v>
      </c>
      <c r="J48" s="10" t="s">
        <v>145</v>
      </c>
    </row>
    <row r="49" spans="1:10">
      <c r="A49" s="9">
        <v>33</v>
      </c>
      <c r="B49" s="19" t="s">
        <v>44</v>
      </c>
      <c r="C49" s="36">
        <v>5.2846353239999998E-3</v>
      </c>
      <c r="D49" s="10">
        <v>5317.04</v>
      </c>
      <c r="E49" s="10">
        <v>17.170000000000002</v>
      </c>
      <c r="F49" s="10">
        <v>5334.21</v>
      </c>
      <c r="G49" s="10" t="s">
        <v>142</v>
      </c>
      <c r="H49" s="20" t="s">
        <v>143</v>
      </c>
      <c r="I49" s="20" t="s">
        <v>144</v>
      </c>
      <c r="J49" s="10" t="s">
        <v>145</v>
      </c>
    </row>
    <row r="50" spans="1:10">
      <c r="A50" s="9">
        <v>34</v>
      </c>
      <c r="B50" s="19" t="s">
        <v>45</v>
      </c>
      <c r="C50" s="36">
        <v>3.2854680699999999E-3</v>
      </c>
      <c r="D50" s="10">
        <v>3305.62</v>
      </c>
      <c r="E50" s="10">
        <v>10.68</v>
      </c>
      <c r="F50" s="10">
        <v>3316.2999999999997</v>
      </c>
      <c r="G50" s="10" t="s">
        <v>149</v>
      </c>
      <c r="H50" s="20" t="s">
        <v>150</v>
      </c>
      <c r="I50" s="20" t="s">
        <v>150</v>
      </c>
      <c r="J50" s="10" t="s">
        <v>150</v>
      </c>
    </row>
    <row r="51" spans="1:10">
      <c r="A51" s="9">
        <v>35</v>
      </c>
      <c r="B51" s="19" t="s">
        <v>46</v>
      </c>
      <c r="C51" s="36">
        <v>2.1071870339999998E-3</v>
      </c>
      <c r="D51" s="10">
        <v>2120.11</v>
      </c>
      <c r="E51" s="10">
        <v>6.85</v>
      </c>
      <c r="F51" s="10">
        <v>2126.96</v>
      </c>
      <c r="G51" s="10" t="s">
        <v>149</v>
      </c>
      <c r="H51" s="20" t="s">
        <v>150</v>
      </c>
      <c r="I51" s="20" t="s">
        <v>150</v>
      </c>
      <c r="J51" s="10" t="s">
        <v>150</v>
      </c>
    </row>
    <row r="52" spans="1:10">
      <c r="A52" s="9">
        <v>36</v>
      </c>
      <c r="B52" s="19" t="s">
        <v>47</v>
      </c>
      <c r="C52" s="36">
        <v>2.0478883419999998E-3</v>
      </c>
      <c r="D52" s="10">
        <v>2060.4499999999998</v>
      </c>
      <c r="E52" s="10">
        <v>6.65</v>
      </c>
      <c r="F52" s="10">
        <v>2067.1</v>
      </c>
      <c r="G52" s="10" t="s">
        <v>142</v>
      </c>
      <c r="H52" s="20" t="s">
        <v>143</v>
      </c>
      <c r="I52" s="20" t="s">
        <v>151</v>
      </c>
      <c r="J52" s="10" t="s">
        <v>145</v>
      </c>
    </row>
    <row r="53" spans="1:10">
      <c r="A53" s="9">
        <v>37</v>
      </c>
      <c r="B53" s="19" t="s">
        <v>48</v>
      </c>
      <c r="C53" s="36">
        <v>3.578435662E-3</v>
      </c>
      <c r="D53" s="10">
        <v>3600.38</v>
      </c>
      <c r="E53" s="10">
        <v>11.63</v>
      </c>
      <c r="F53" s="10">
        <v>3612.01</v>
      </c>
      <c r="G53" s="10" t="s">
        <v>149</v>
      </c>
      <c r="H53" s="20" t="s">
        <v>150</v>
      </c>
      <c r="I53" s="20" t="s">
        <v>150</v>
      </c>
      <c r="J53" s="10" t="s">
        <v>150</v>
      </c>
    </row>
    <row r="54" spans="1:10">
      <c r="A54" s="9">
        <v>38</v>
      </c>
      <c r="B54" s="19" t="s">
        <v>49</v>
      </c>
      <c r="C54" s="36">
        <v>3.2309773800000001E-3</v>
      </c>
      <c r="D54" s="10">
        <v>3250.79</v>
      </c>
      <c r="E54" s="10">
        <v>10.5</v>
      </c>
      <c r="F54" s="10">
        <v>3261.29</v>
      </c>
      <c r="G54" s="10" t="s">
        <v>149</v>
      </c>
      <c r="H54" s="20" t="s">
        <v>150</v>
      </c>
      <c r="I54" s="20" t="s">
        <v>150</v>
      </c>
      <c r="J54" s="10" t="s">
        <v>150</v>
      </c>
    </row>
    <row r="55" spans="1:10">
      <c r="A55" s="9">
        <v>39</v>
      </c>
      <c r="B55" s="19" t="s">
        <v>50</v>
      </c>
      <c r="C55" s="36">
        <v>2.3084820529999999E-3</v>
      </c>
      <c r="D55" s="10">
        <v>2322.64</v>
      </c>
      <c r="E55" s="10">
        <v>7.5</v>
      </c>
      <c r="F55" s="10">
        <v>2330.14</v>
      </c>
      <c r="G55" s="10" t="s">
        <v>149</v>
      </c>
      <c r="H55" s="20" t="s">
        <v>150</v>
      </c>
      <c r="I55" s="20" t="s">
        <v>150</v>
      </c>
      <c r="J55" s="10" t="s">
        <v>150</v>
      </c>
    </row>
    <row r="56" spans="1:10">
      <c r="A56" s="9">
        <v>40</v>
      </c>
      <c r="B56" s="19" t="s">
        <v>51</v>
      </c>
      <c r="C56" s="36">
        <v>3.501828163E-3</v>
      </c>
      <c r="D56" s="10">
        <v>3523.3</v>
      </c>
      <c r="E56" s="10">
        <v>11.38</v>
      </c>
      <c r="F56" s="10">
        <v>3534.6800000000003</v>
      </c>
      <c r="G56" s="10" t="s">
        <v>142</v>
      </c>
      <c r="H56" s="20" t="s">
        <v>143</v>
      </c>
      <c r="I56" s="20" t="s">
        <v>144</v>
      </c>
      <c r="J56" s="10" t="s">
        <v>145</v>
      </c>
    </row>
    <row r="57" spans="1:10">
      <c r="A57" s="9">
        <v>41</v>
      </c>
      <c r="B57" s="19" t="s">
        <v>52</v>
      </c>
      <c r="C57" s="36">
        <v>1.9010840120000001E-3</v>
      </c>
      <c r="D57" s="10">
        <v>1912.74</v>
      </c>
      <c r="E57" s="10">
        <v>6.18</v>
      </c>
      <c r="F57" s="10">
        <v>1918.92</v>
      </c>
      <c r="G57" s="10" t="s">
        <v>142</v>
      </c>
      <c r="H57" s="20" t="s">
        <v>143</v>
      </c>
      <c r="I57" s="20" t="s">
        <v>151</v>
      </c>
      <c r="J57" s="10" t="s">
        <v>145</v>
      </c>
    </row>
    <row r="58" spans="1:10">
      <c r="A58" s="9">
        <v>42</v>
      </c>
      <c r="B58" s="19" t="s">
        <v>53</v>
      </c>
      <c r="C58" s="36">
        <v>4.4913149849999997E-3</v>
      </c>
      <c r="D58" s="10">
        <v>4518.8599999999997</v>
      </c>
      <c r="E58" s="10">
        <v>14.59</v>
      </c>
      <c r="F58" s="10">
        <v>4533.45</v>
      </c>
      <c r="G58" s="10" t="s">
        <v>142</v>
      </c>
      <c r="H58" s="20" t="s">
        <v>143</v>
      </c>
      <c r="I58" s="20" t="s">
        <v>144</v>
      </c>
      <c r="J58" s="10" t="s">
        <v>145</v>
      </c>
    </row>
    <row r="59" spans="1:10">
      <c r="A59" s="9">
        <v>43</v>
      </c>
      <c r="B59" s="19" t="s">
        <v>54</v>
      </c>
      <c r="C59" s="36">
        <v>6.1782826389999998E-3</v>
      </c>
      <c r="D59" s="10">
        <v>6216.17</v>
      </c>
      <c r="E59" s="10">
        <v>20.079999999999998</v>
      </c>
      <c r="F59" s="10">
        <v>6236.25</v>
      </c>
      <c r="G59" s="10" t="s">
        <v>142</v>
      </c>
      <c r="H59" s="20" t="s">
        <v>143</v>
      </c>
      <c r="I59" s="20" t="s">
        <v>148</v>
      </c>
      <c r="J59" s="10" t="s">
        <v>145</v>
      </c>
    </row>
    <row r="60" spans="1:10">
      <c r="A60" s="9">
        <v>44</v>
      </c>
      <c r="B60" s="19" t="s">
        <v>55</v>
      </c>
      <c r="C60" s="36">
        <v>4.4512483020000002E-3</v>
      </c>
      <c r="D60" s="10">
        <v>4478.55</v>
      </c>
      <c r="E60" s="10">
        <v>14.46</v>
      </c>
      <c r="F60" s="10">
        <v>4493.01</v>
      </c>
      <c r="G60" s="10" t="s">
        <v>142</v>
      </c>
      <c r="H60" s="20" t="s">
        <v>143</v>
      </c>
      <c r="I60" s="20" t="s">
        <v>151</v>
      </c>
      <c r="J60" s="10" t="s">
        <v>145</v>
      </c>
    </row>
    <row r="61" spans="1:10">
      <c r="A61" s="9">
        <v>45</v>
      </c>
      <c r="B61" s="19" t="s">
        <v>56</v>
      </c>
      <c r="C61" s="36">
        <v>1.714212999E-3</v>
      </c>
      <c r="D61" s="10">
        <v>1724.73</v>
      </c>
      <c r="E61" s="10">
        <v>5.57</v>
      </c>
      <c r="F61" s="10">
        <v>1730.3</v>
      </c>
      <c r="G61" s="10" t="s">
        <v>142</v>
      </c>
      <c r="H61" s="20" t="s">
        <v>143</v>
      </c>
      <c r="I61" s="20" t="s">
        <v>148</v>
      </c>
      <c r="J61" s="10" t="s">
        <v>145</v>
      </c>
    </row>
    <row r="62" spans="1:10">
      <c r="A62" s="9">
        <v>46</v>
      </c>
      <c r="B62" s="19" t="s">
        <v>57</v>
      </c>
      <c r="C62" s="36">
        <v>1.9296114909999999E-3</v>
      </c>
      <c r="D62" s="10">
        <v>1941.45</v>
      </c>
      <c r="E62" s="10">
        <v>6.27</v>
      </c>
      <c r="F62" s="10">
        <v>1947.72</v>
      </c>
      <c r="G62" s="10" t="s">
        <v>142</v>
      </c>
      <c r="H62" s="20" t="s">
        <v>143</v>
      </c>
      <c r="I62" s="20" t="s">
        <v>144</v>
      </c>
      <c r="J62" s="10" t="s">
        <v>145</v>
      </c>
    </row>
    <row r="63" spans="1:10">
      <c r="A63" s="9">
        <v>47</v>
      </c>
      <c r="B63" s="19" t="s">
        <v>58</v>
      </c>
      <c r="C63" s="36">
        <v>1.6805569849999999E-3</v>
      </c>
      <c r="D63" s="10">
        <v>1690.86</v>
      </c>
      <c r="E63" s="10">
        <v>-1690.86</v>
      </c>
      <c r="F63" s="10">
        <v>0</v>
      </c>
      <c r="G63" s="10" t="s">
        <v>142</v>
      </c>
      <c r="H63" s="20" t="s">
        <v>143</v>
      </c>
      <c r="I63" s="20" t="s">
        <v>151</v>
      </c>
      <c r="J63" s="10" t="s">
        <v>145</v>
      </c>
    </row>
    <row r="64" spans="1:10">
      <c r="A64" s="9">
        <v>48</v>
      </c>
      <c r="B64" s="19" t="s">
        <v>59</v>
      </c>
      <c r="C64" s="36">
        <v>2.6585046020000001E-3</v>
      </c>
      <c r="D64" s="10">
        <v>2674.81</v>
      </c>
      <c r="E64" s="10">
        <v>8.64</v>
      </c>
      <c r="F64" s="10">
        <v>2683.45</v>
      </c>
      <c r="G64" s="10" t="s">
        <v>149</v>
      </c>
      <c r="H64" s="20" t="s">
        <v>150</v>
      </c>
      <c r="I64" s="20" t="s">
        <v>150</v>
      </c>
      <c r="J64" s="10" t="s">
        <v>150</v>
      </c>
    </row>
    <row r="65" spans="1:10">
      <c r="A65" s="9">
        <v>49</v>
      </c>
      <c r="B65" s="19" t="s">
        <v>60</v>
      </c>
      <c r="C65" s="36">
        <v>5.4904178120000003E-3</v>
      </c>
      <c r="D65" s="10">
        <v>5524.09</v>
      </c>
      <c r="E65" s="10">
        <v>17.84</v>
      </c>
      <c r="F65" s="10">
        <v>5541.93</v>
      </c>
      <c r="G65" s="10" t="s">
        <v>149</v>
      </c>
      <c r="H65" s="20" t="s">
        <v>150</v>
      </c>
      <c r="I65" s="20" t="s">
        <v>150</v>
      </c>
      <c r="J65" s="10" t="s">
        <v>150</v>
      </c>
    </row>
    <row r="66" spans="1:10">
      <c r="A66" s="9">
        <v>50</v>
      </c>
      <c r="B66" s="19" t="s">
        <v>61</v>
      </c>
      <c r="C66" s="36">
        <v>1.6780568235000001E-2</v>
      </c>
      <c r="D66" s="10">
        <v>16883.48</v>
      </c>
      <c r="E66" s="10">
        <v>54.53</v>
      </c>
      <c r="F66" s="10">
        <v>16938.009999999998</v>
      </c>
      <c r="G66" s="10" t="s">
        <v>142</v>
      </c>
      <c r="H66" s="20" t="s">
        <v>143</v>
      </c>
      <c r="I66" s="20" t="s">
        <v>148</v>
      </c>
      <c r="J66" s="10" t="s">
        <v>145</v>
      </c>
    </row>
    <row r="67" spans="1:10">
      <c r="A67" s="9">
        <v>51</v>
      </c>
      <c r="B67" s="19" t="s">
        <v>62</v>
      </c>
      <c r="C67" s="36">
        <v>5.7282536469999996E-3</v>
      </c>
      <c r="D67" s="10">
        <v>5763.38</v>
      </c>
      <c r="E67" s="10">
        <v>18.61</v>
      </c>
      <c r="F67" s="10">
        <v>5781.99</v>
      </c>
      <c r="G67" s="10" t="s">
        <v>149</v>
      </c>
      <c r="H67" s="20" t="s">
        <v>150</v>
      </c>
      <c r="I67" s="20" t="s">
        <v>150</v>
      </c>
      <c r="J67" s="10" t="s">
        <v>150</v>
      </c>
    </row>
    <row r="68" spans="1:10">
      <c r="A68" s="9">
        <v>52</v>
      </c>
      <c r="B68" s="19" t="s">
        <v>63</v>
      </c>
      <c r="C68" s="36">
        <v>3.8223936862999998E-2</v>
      </c>
      <c r="D68" s="10">
        <v>38458.35</v>
      </c>
      <c r="E68" s="10">
        <v>124.2</v>
      </c>
      <c r="F68" s="10">
        <v>38582.549999999996</v>
      </c>
      <c r="G68" s="10" t="s">
        <v>142</v>
      </c>
      <c r="H68" s="20" t="s">
        <v>143</v>
      </c>
      <c r="I68" s="20" t="s">
        <v>144</v>
      </c>
      <c r="J68" s="10" t="s">
        <v>145</v>
      </c>
    </row>
    <row r="69" spans="1:10">
      <c r="A69" s="9">
        <v>53</v>
      </c>
      <c r="B69" s="19" t="s">
        <v>64</v>
      </c>
      <c r="C69" s="36">
        <v>3.8848656599999999E-3</v>
      </c>
      <c r="D69" s="10">
        <v>3908.69</v>
      </c>
      <c r="E69" s="10">
        <v>12.62</v>
      </c>
      <c r="F69" s="10">
        <v>3921.31</v>
      </c>
      <c r="G69" s="10" t="s">
        <v>142</v>
      </c>
      <c r="H69" s="20" t="s">
        <v>143</v>
      </c>
      <c r="I69" s="20" t="s">
        <v>151</v>
      </c>
      <c r="J69" s="10" t="s">
        <v>145</v>
      </c>
    </row>
    <row r="70" spans="1:10">
      <c r="A70" s="9">
        <v>54</v>
      </c>
      <c r="B70" s="19" t="s">
        <v>65</v>
      </c>
      <c r="C70" s="36">
        <v>1.9802557790000001E-3</v>
      </c>
      <c r="D70" s="10">
        <v>1992.4</v>
      </c>
      <c r="E70" s="10">
        <v>6.43</v>
      </c>
      <c r="F70" s="10">
        <v>1998.8300000000002</v>
      </c>
      <c r="G70" s="10" t="s">
        <v>142</v>
      </c>
      <c r="H70" s="20" t="s">
        <v>143</v>
      </c>
      <c r="I70" s="20" t="s">
        <v>151</v>
      </c>
      <c r="J70" s="10" t="s">
        <v>145</v>
      </c>
    </row>
    <row r="71" spans="1:10">
      <c r="A71" s="9">
        <v>55</v>
      </c>
      <c r="B71" s="19" t="s">
        <v>66</v>
      </c>
      <c r="C71" s="36">
        <v>3.4822756210000001E-3</v>
      </c>
      <c r="D71" s="10">
        <v>3503.63</v>
      </c>
      <c r="E71" s="10">
        <v>11.32</v>
      </c>
      <c r="F71" s="10">
        <v>3514.9500000000003</v>
      </c>
      <c r="G71" s="10" t="s">
        <v>149</v>
      </c>
      <c r="H71" s="20" t="s">
        <v>150</v>
      </c>
      <c r="I71" s="20" t="s">
        <v>150</v>
      </c>
      <c r="J71" s="10" t="s">
        <v>150</v>
      </c>
    </row>
    <row r="72" spans="1:10">
      <c r="A72" s="9">
        <v>56</v>
      </c>
      <c r="B72" s="19" t="s">
        <v>67</v>
      </c>
      <c r="C72" s="36">
        <v>1.4586837165E-2</v>
      </c>
      <c r="D72" s="10">
        <v>14676.29</v>
      </c>
      <c r="E72" s="10">
        <v>47.4</v>
      </c>
      <c r="F72" s="10">
        <v>14723.69</v>
      </c>
      <c r="G72" s="10" t="s">
        <v>142</v>
      </c>
      <c r="H72" s="20" t="s">
        <v>143</v>
      </c>
      <c r="I72" s="20" t="s">
        <v>144</v>
      </c>
      <c r="J72" s="10" t="s">
        <v>145</v>
      </c>
    </row>
    <row r="73" spans="1:10">
      <c r="A73" s="9">
        <v>57</v>
      </c>
      <c r="B73" s="19" t="s">
        <v>68</v>
      </c>
      <c r="C73" s="36">
        <v>7.3285811041000001E-2</v>
      </c>
      <c r="D73" s="10">
        <v>73735.25</v>
      </c>
      <c r="E73" s="10">
        <v>238.13</v>
      </c>
      <c r="F73" s="10">
        <v>73973.38</v>
      </c>
      <c r="G73" s="10" t="s">
        <v>149</v>
      </c>
      <c r="H73" s="20" t="s">
        <v>150</v>
      </c>
      <c r="I73" s="20" t="s">
        <v>150</v>
      </c>
      <c r="J73" s="10" t="s">
        <v>150</v>
      </c>
    </row>
    <row r="74" spans="1:10">
      <c r="A74" s="9">
        <v>58</v>
      </c>
      <c r="B74" s="19" t="s">
        <v>69</v>
      </c>
      <c r="C74" s="36">
        <v>3.3588702349999998E-3</v>
      </c>
      <c r="D74" s="10">
        <v>3379.47</v>
      </c>
      <c r="E74" s="10">
        <v>10.91</v>
      </c>
      <c r="F74" s="10">
        <v>3390.3799999999997</v>
      </c>
      <c r="G74" s="10" t="s">
        <v>149</v>
      </c>
      <c r="H74" s="20" t="s">
        <v>150</v>
      </c>
      <c r="I74" s="20" t="s">
        <v>150</v>
      </c>
      <c r="J74" s="10" t="s">
        <v>150</v>
      </c>
    </row>
    <row r="75" spans="1:10">
      <c r="A75" s="9">
        <v>59</v>
      </c>
      <c r="B75" s="19" t="s">
        <v>70</v>
      </c>
      <c r="C75" s="36">
        <v>3.3005331429999999E-3</v>
      </c>
      <c r="D75" s="10">
        <v>3320.77</v>
      </c>
      <c r="E75" s="10">
        <v>10.72</v>
      </c>
      <c r="F75" s="10">
        <v>3331.49</v>
      </c>
      <c r="G75" s="10" t="s">
        <v>149</v>
      </c>
      <c r="H75" s="20" t="s">
        <v>150</v>
      </c>
      <c r="I75" s="20" t="s">
        <v>150</v>
      </c>
      <c r="J75" s="10" t="s">
        <v>150</v>
      </c>
    </row>
    <row r="76" spans="1:10">
      <c r="A76" s="9">
        <v>60</v>
      </c>
      <c r="B76" s="19" t="s">
        <v>71</v>
      </c>
      <c r="C76" s="36">
        <v>1.619335092E-3</v>
      </c>
      <c r="D76" s="10">
        <v>1629.27</v>
      </c>
      <c r="E76" s="10">
        <v>5.26</v>
      </c>
      <c r="F76" s="10">
        <v>1634.53</v>
      </c>
      <c r="G76" s="10" t="s">
        <v>142</v>
      </c>
      <c r="H76" s="20" t="s">
        <v>143</v>
      </c>
      <c r="I76" s="20" t="s">
        <v>148</v>
      </c>
      <c r="J76" s="10" t="s">
        <v>145</v>
      </c>
    </row>
    <row r="77" spans="1:10">
      <c r="A77" s="9">
        <v>61</v>
      </c>
      <c r="B77" s="19" t="s">
        <v>72</v>
      </c>
      <c r="C77" s="36">
        <v>4.031349456E-3</v>
      </c>
      <c r="D77" s="10">
        <v>4056.07</v>
      </c>
      <c r="E77" s="10">
        <v>13.1</v>
      </c>
      <c r="F77" s="10">
        <v>4069.17</v>
      </c>
      <c r="G77" s="10" t="s">
        <v>142</v>
      </c>
      <c r="H77" s="20" t="s">
        <v>143</v>
      </c>
      <c r="I77" s="20" t="s">
        <v>151</v>
      </c>
      <c r="J77" s="10" t="s">
        <v>145</v>
      </c>
    </row>
    <row r="78" spans="1:10">
      <c r="A78" s="9">
        <v>62</v>
      </c>
      <c r="B78" s="19" t="s">
        <v>73</v>
      </c>
      <c r="C78" s="36">
        <v>7.1619998599999997E-3</v>
      </c>
      <c r="D78" s="10">
        <v>7205.92</v>
      </c>
      <c r="E78" s="10">
        <v>23.27</v>
      </c>
      <c r="F78" s="10">
        <v>7229.1900000000005</v>
      </c>
      <c r="G78" s="10" t="s">
        <v>142</v>
      </c>
      <c r="H78" s="20" t="s">
        <v>143</v>
      </c>
      <c r="I78" s="20" t="s">
        <v>144</v>
      </c>
      <c r="J78" s="10" t="s">
        <v>145</v>
      </c>
    </row>
    <row r="79" spans="1:10">
      <c r="A79" s="9">
        <v>63</v>
      </c>
      <c r="B79" s="19" t="s">
        <v>74</v>
      </c>
      <c r="C79" s="36">
        <v>1.1788259436000001E-2</v>
      </c>
      <c r="D79" s="10">
        <v>11860.55</v>
      </c>
      <c r="E79" s="10">
        <v>38.299999999999997</v>
      </c>
      <c r="F79" s="10">
        <v>11898.849999999999</v>
      </c>
      <c r="G79" s="10" t="s">
        <v>142</v>
      </c>
      <c r="H79" s="20" t="s">
        <v>143</v>
      </c>
      <c r="I79" s="20" t="s">
        <v>144</v>
      </c>
      <c r="J79" s="10" t="s">
        <v>145</v>
      </c>
    </row>
    <row r="80" spans="1:10">
      <c r="A80" s="9">
        <v>64</v>
      </c>
      <c r="B80" s="19" t="s">
        <v>75</v>
      </c>
      <c r="C80" s="36">
        <v>1.0363488161E-2</v>
      </c>
      <c r="D80" s="10">
        <v>10427.040000000001</v>
      </c>
      <c r="E80" s="10">
        <v>33.67</v>
      </c>
      <c r="F80" s="10">
        <v>10460.710000000001</v>
      </c>
      <c r="G80" s="10" t="s">
        <v>149</v>
      </c>
      <c r="H80" s="20" t="s">
        <v>150</v>
      </c>
      <c r="I80" s="20" t="s">
        <v>150</v>
      </c>
      <c r="J80" s="10" t="s">
        <v>150</v>
      </c>
    </row>
    <row r="81" spans="1:10">
      <c r="A81" s="9">
        <v>65</v>
      </c>
      <c r="B81" s="19" t="s">
        <v>76</v>
      </c>
      <c r="C81" s="36">
        <v>4.9471135799999998E-3</v>
      </c>
      <c r="D81" s="10">
        <v>4977.45</v>
      </c>
      <c r="E81" s="10">
        <v>16.07</v>
      </c>
      <c r="F81" s="10">
        <v>4993.5199999999995</v>
      </c>
      <c r="G81" s="10" t="s">
        <v>142</v>
      </c>
      <c r="H81" s="20" t="s">
        <v>143</v>
      </c>
      <c r="I81" s="20" t="s">
        <v>148</v>
      </c>
      <c r="J81" s="10" t="s">
        <v>145</v>
      </c>
    </row>
    <row r="82" spans="1:10">
      <c r="A82" s="9">
        <v>66</v>
      </c>
      <c r="B82" s="19" t="s">
        <v>77</v>
      </c>
      <c r="C82" s="36">
        <v>1.8946733430000001E-3</v>
      </c>
      <c r="D82" s="10">
        <v>1906.29</v>
      </c>
      <c r="E82" s="10">
        <v>6.16</v>
      </c>
      <c r="F82" s="10">
        <v>1912.45</v>
      </c>
      <c r="G82" s="10" t="s">
        <v>142</v>
      </c>
      <c r="H82" s="20" t="s">
        <v>143</v>
      </c>
      <c r="I82" s="20" t="s">
        <v>144</v>
      </c>
      <c r="J82" s="10" t="s">
        <v>145</v>
      </c>
    </row>
    <row r="83" spans="1:10">
      <c r="A83" s="9">
        <v>67</v>
      </c>
      <c r="B83" s="19" t="s">
        <v>78</v>
      </c>
      <c r="C83" s="36">
        <v>4.4576589709999998E-3</v>
      </c>
      <c r="D83" s="10">
        <v>4485</v>
      </c>
      <c r="E83" s="10">
        <v>14.48</v>
      </c>
      <c r="F83" s="10">
        <v>4499.4799999999996</v>
      </c>
      <c r="G83" s="10" t="s">
        <v>149</v>
      </c>
      <c r="H83" s="20" t="s">
        <v>150</v>
      </c>
      <c r="I83" s="20" t="s">
        <v>150</v>
      </c>
      <c r="J83" s="10" t="s">
        <v>150</v>
      </c>
    </row>
    <row r="84" spans="1:10">
      <c r="A84" s="9">
        <v>68</v>
      </c>
      <c r="B84" s="19" t="s">
        <v>79</v>
      </c>
      <c r="C84" s="36">
        <v>2.157510788E-3</v>
      </c>
      <c r="D84" s="10">
        <v>2170.7399999999998</v>
      </c>
      <c r="E84" s="10">
        <v>7.01</v>
      </c>
      <c r="F84" s="10">
        <v>2177.75</v>
      </c>
      <c r="G84" s="10" t="s">
        <v>142</v>
      </c>
      <c r="H84" s="20" t="s">
        <v>143</v>
      </c>
      <c r="I84" s="20" t="s">
        <v>144</v>
      </c>
      <c r="J84" s="10" t="s">
        <v>145</v>
      </c>
    </row>
    <row r="85" spans="1:10">
      <c r="A85" s="9">
        <v>69</v>
      </c>
      <c r="B85" s="19" t="s">
        <v>80</v>
      </c>
      <c r="C85" s="36">
        <v>5.3089958680000004E-3</v>
      </c>
      <c r="D85" s="10">
        <v>5341.55</v>
      </c>
      <c r="E85" s="10">
        <v>17.25</v>
      </c>
      <c r="F85" s="10">
        <v>5358.8</v>
      </c>
      <c r="G85" s="10" t="s">
        <v>142</v>
      </c>
      <c r="H85" s="20" t="s">
        <v>143</v>
      </c>
      <c r="I85" s="20" t="s">
        <v>144</v>
      </c>
      <c r="J85" s="10" t="s">
        <v>145</v>
      </c>
    </row>
    <row r="86" spans="1:10">
      <c r="A86" s="9">
        <v>70</v>
      </c>
      <c r="B86" s="19" t="s">
        <v>81</v>
      </c>
      <c r="C86" s="36">
        <v>1.0607414131E-2</v>
      </c>
      <c r="D86" s="10">
        <v>10672.47</v>
      </c>
      <c r="E86" s="10">
        <v>34.47</v>
      </c>
      <c r="F86" s="10">
        <v>10706.939999999999</v>
      </c>
      <c r="G86" s="10" t="s">
        <v>142</v>
      </c>
      <c r="H86" s="20" t="s">
        <v>143</v>
      </c>
      <c r="I86" s="20" t="s">
        <v>151</v>
      </c>
      <c r="J86" s="10" t="s">
        <v>145</v>
      </c>
    </row>
    <row r="87" spans="1:10">
      <c r="A87" s="9">
        <v>71</v>
      </c>
      <c r="B87" s="19" t="s">
        <v>82</v>
      </c>
      <c r="C87" s="36">
        <v>2.348228203E-3</v>
      </c>
      <c r="D87" s="10">
        <v>2362.63</v>
      </c>
      <c r="E87" s="10">
        <v>7.63</v>
      </c>
      <c r="F87" s="10">
        <v>2370.2600000000002</v>
      </c>
      <c r="G87" s="10" t="s">
        <v>142</v>
      </c>
      <c r="H87" s="20" t="s">
        <v>143</v>
      </c>
      <c r="I87" s="20" t="s">
        <v>144</v>
      </c>
      <c r="J87" s="10" t="s">
        <v>145</v>
      </c>
    </row>
    <row r="88" spans="1:10">
      <c r="A88" s="9">
        <v>72</v>
      </c>
      <c r="B88" s="19" t="s">
        <v>83</v>
      </c>
      <c r="C88" s="36">
        <v>1.453939821E-3</v>
      </c>
      <c r="D88" s="10">
        <v>1462.86</v>
      </c>
      <c r="E88" s="10">
        <v>4.72</v>
      </c>
      <c r="F88" s="10">
        <v>1467.58</v>
      </c>
      <c r="G88" s="10" t="s">
        <v>142</v>
      </c>
      <c r="H88" s="20" t="s">
        <v>143</v>
      </c>
      <c r="I88" s="20" t="s">
        <v>151</v>
      </c>
      <c r="J88" s="10" t="s">
        <v>145</v>
      </c>
    </row>
    <row r="89" spans="1:10">
      <c r="A89" s="9">
        <v>73</v>
      </c>
      <c r="B89" s="19" t="s">
        <v>84</v>
      </c>
      <c r="C89" s="36">
        <v>5.8240931549999996E-3</v>
      </c>
      <c r="D89" s="10">
        <v>5859.81</v>
      </c>
      <c r="E89" s="10">
        <v>18.920000000000002</v>
      </c>
      <c r="F89" s="10">
        <v>5878.7300000000005</v>
      </c>
      <c r="G89" s="10" t="s">
        <v>149</v>
      </c>
      <c r="H89" s="20" t="s">
        <v>150</v>
      </c>
      <c r="I89" s="20" t="s">
        <v>150</v>
      </c>
      <c r="J89" s="10" t="s">
        <v>150</v>
      </c>
    </row>
    <row r="90" spans="1:10">
      <c r="A90" s="9">
        <v>74</v>
      </c>
      <c r="B90" s="19" t="s">
        <v>85</v>
      </c>
      <c r="C90" s="36">
        <v>1.6661329780000001E-3</v>
      </c>
      <c r="D90" s="10">
        <v>1676.35</v>
      </c>
      <c r="E90" s="10">
        <v>5.41</v>
      </c>
      <c r="F90" s="10">
        <v>1681.76</v>
      </c>
      <c r="G90" s="10" t="s">
        <v>149</v>
      </c>
      <c r="H90" s="20" t="s">
        <v>150</v>
      </c>
      <c r="I90" s="20" t="s">
        <v>150</v>
      </c>
      <c r="J90" s="10" t="s">
        <v>150</v>
      </c>
    </row>
    <row r="91" spans="1:10">
      <c r="A91" s="9">
        <v>75</v>
      </c>
      <c r="B91" s="19" t="s">
        <v>86</v>
      </c>
      <c r="C91" s="36">
        <v>4.4528509690000004E-3</v>
      </c>
      <c r="D91" s="10">
        <v>4480.16</v>
      </c>
      <c r="E91" s="10">
        <v>14.47</v>
      </c>
      <c r="F91" s="10">
        <v>4494.63</v>
      </c>
      <c r="G91" s="10" t="s">
        <v>142</v>
      </c>
      <c r="H91" s="20" t="s">
        <v>143</v>
      </c>
      <c r="I91" s="20" t="s">
        <v>144</v>
      </c>
      <c r="J91" s="10" t="s">
        <v>145</v>
      </c>
    </row>
    <row r="92" spans="1:10">
      <c r="A92" s="9">
        <v>76</v>
      </c>
      <c r="B92" s="19" t="s">
        <v>87</v>
      </c>
      <c r="C92" s="36">
        <v>1.1657802310000001E-3</v>
      </c>
      <c r="D92" s="10">
        <v>1172.93</v>
      </c>
      <c r="E92" s="10">
        <v>3.79</v>
      </c>
      <c r="F92" s="10">
        <v>1176.72</v>
      </c>
      <c r="G92" s="10" t="s">
        <v>142</v>
      </c>
      <c r="H92" s="20" t="s">
        <v>143</v>
      </c>
      <c r="I92" s="20" t="s">
        <v>151</v>
      </c>
      <c r="J92" s="10" t="s">
        <v>145</v>
      </c>
    </row>
    <row r="93" spans="1:10">
      <c r="A93" s="9">
        <v>77</v>
      </c>
      <c r="B93" s="19" t="s">
        <v>88</v>
      </c>
      <c r="C93" s="36">
        <v>0.22810892625000001</v>
      </c>
      <c r="D93" s="10">
        <v>229507.84</v>
      </c>
      <c r="E93" s="10">
        <v>741.2</v>
      </c>
      <c r="F93" s="10">
        <v>230249.04</v>
      </c>
      <c r="G93" s="10" t="s">
        <v>142</v>
      </c>
      <c r="H93" s="20" t="s">
        <v>143</v>
      </c>
      <c r="I93" s="20" t="s">
        <v>152</v>
      </c>
      <c r="J93" s="10" t="s">
        <v>145</v>
      </c>
    </row>
    <row r="94" spans="1:10">
      <c r="A94" s="9">
        <v>78</v>
      </c>
      <c r="B94" s="19" t="s">
        <v>89</v>
      </c>
      <c r="C94" s="36">
        <v>3.6145597841E-2</v>
      </c>
      <c r="D94" s="10">
        <v>36367.269999999997</v>
      </c>
      <c r="E94" s="10">
        <v>117.45</v>
      </c>
      <c r="F94" s="10">
        <v>36484.719999999994</v>
      </c>
      <c r="G94" s="10" t="s">
        <v>142</v>
      </c>
      <c r="H94" s="20" t="s">
        <v>143</v>
      </c>
      <c r="I94" s="20" t="s">
        <v>144</v>
      </c>
      <c r="J94" s="10" t="s">
        <v>145</v>
      </c>
    </row>
    <row r="95" spans="1:10">
      <c r="A95" s="9">
        <v>79</v>
      </c>
      <c r="B95" s="19" t="s">
        <v>90</v>
      </c>
      <c r="C95" s="36">
        <v>4.747100695E-3</v>
      </c>
      <c r="D95" s="10">
        <v>4776.21</v>
      </c>
      <c r="E95" s="10">
        <v>15.42</v>
      </c>
      <c r="F95" s="10">
        <v>4791.63</v>
      </c>
      <c r="G95" s="10" t="s">
        <v>142</v>
      </c>
      <c r="H95" s="20" t="s">
        <v>143</v>
      </c>
      <c r="I95" s="20" t="s">
        <v>151</v>
      </c>
      <c r="J95" s="10" t="s">
        <v>145</v>
      </c>
    </row>
    <row r="96" spans="1:10">
      <c r="A96" s="9">
        <v>80</v>
      </c>
      <c r="B96" s="19" t="s">
        <v>91</v>
      </c>
      <c r="C96" s="36">
        <v>1.1959103779999999E-3</v>
      </c>
      <c r="D96" s="10">
        <v>1203.24</v>
      </c>
      <c r="E96" s="10">
        <v>3.89</v>
      </c>
      <c r="F96" s="10">
        <v>1207.1300000000001</v>
      </c>
      <c r="G96" s="10" t="s">
        <v>149</v>
      </c>
      <c r="H96" s="20" t="s">
        <v>150</v>
      </c>
      <c r="I96" s="20" t="s">
        <v>150</v>
      </c>
      <c r="J96" s="10" t="s">
        <v>150</v>
      </c>
    </row>
    <row r="97" spans="1:10">
      <c r="A97" s="9">
        <v>81</v>
      </c>
      <c r="B97" s="19" t="s">
        <v>92</v>
      </c>
      <c r="C97" s="36">
        <v>2.2007828069999999E-3</v>
      </c>
      <c r="D97" s="10">
        <v>2214.2800000000002</v>
      </c>
      <c r="E97" s="10">
        <v>7.15</v>
      </c>
      <c r="F97" s="10">
        <v>2221.4300000000003</v>
      </c>
      <c r="G97" s="10" t="s">
        <v>142</v>
      </c>
      <c r="H97" s="20" t="s">
        <v>143</v>
      </c>
      <c r="I97" s="20" t="s">
        <v>144</v>
      </c>
      <c r="J97" s="10" t="s">
        <v>145</v>
      </c>
    </row>
    <row r="98" spans="1:10">
      <c r="A98" s="9">
        <v>82</v>
      </c>
      <c r="B98" s="19" t="s">
        <v>93</v>
      </c>
      <c r="C98" s="36">
        <v>8.8614042123000003E-2</v>
      </c>
      <c r="D98" s="10">
        <v>89157.48</v>
      </c>
      <c r="E98" s="10">
        <v>287.94</v>
      </c>
      <c r="F98" s="10">
        <v>89445.42</v>
      </c>
      <c r="G98" s="10" t="s">
        <v>142</v>
      </c>
      <c r="H98" s="20" t="s">
        <v>143</v>
      </c>
      <c r="I98" s="20" t="s">
        <v>144</v>
      </c>
      <c r="J98" s="10" t="s">
        <v>145</v>
      </c>
    </row>
    <row r="99" spans="1:10">
      <c r="A99" s="9">
        <v>83</v>
      </c>
      <c r="B99" s="19" t="s">
        <v>94</v>
      </c>
      <c r="C99" s="36">
        <v>2.859158555E-3</v>
      </c>
      <c r="D99" s="10">
        <v>2876.69</v>
      </c>
      <c r="E99" s="10">
        <v>9.2899999999999991</v>
      </c>
      <c r="F99" s="10">
        <v>2885.98</v>
      </c>
      <c r="G99" s="10" t="s">
        <v>142</v>
      </c>
      <c r="H99" s="20" t="s">
        <v>143</v>
      </c>
      <c r="I99" s="20" t="s">
        <v>144</v>
      </c>
      <c r="J99" s="10" t="s">
        <v>145</v>
      </c>
    </row>
    <row r="100" spans="1:10">
      <c r="A100" s="9">
        <v>84</v>
      </c>
      <c r="B100" s="19" t="s">
        <v>95</v>
      </c>
      <c r="C100" s="36">
        <v>4.0967382830000001E-3</v>
      </c>
      <c r="D100" s="10">
        <v>4121.8599999999997</v>
      </c>
      <c r="E100" s="10">
        <v>13.31</v>
      </c>
      <c r="F100" s="10">
        <v>4135.17</v>
      </c>
      <c r="G100" s="10" t="s">
        <v>142</v>
      </c>
      <c r="H100" s="20" t="s">
        <v>143</v>
      </c>
      <c r="I100" s="20" t="s">
        <v>144</v>
      </c>
      <c r="J100" s="10" t="s">
        <v>145</v>
      </c>
    </row>
    <row r="101" spans="1:10">
      <c r="A101" s="9">
        <v>85</v>
      </c>
      <c r="B101" s="19" t="s">
        <v>96</v>
      </c>
      <c r="C101" s="36">
        <v>2.1665177789000001E-2</v>
      </c>
      <c r="D101" s="10">
        <v>21798.04</v>
      </c>
      <c r="E101" s="10">
        <v>70.400000000000006</v>
      </c>
      <c r="F101" s="10">
        <v>21868.440000000002</v>
      </c>
      <c r="G101" s="10" t="s">
        <v>149</v>
      </c>
      <c r="H101" s="20" t="s">
        <v>150</v>
      </c>
      <c r="I101" s="20" t="s">
        <v>150</v>
      </c>
      <c r="J101" s="10" t="s">
        <v>150</v>
      </c>
    </row>
    <row r="102" spans="1:10">
      <c r="A102" s="9">
        <v>86</v>
      </c>
      <c r="B102" s="19" t="s">
        <v>97</v>
      </c>
      <c r="C102" s="36">
        <v>3.4499017400000001E-3</v>
      </c>
      <c r="D102" s="10">
        <v>3471.06</v>
      </c>
      <c r="E102" s="10">
        <v>11.21</v>
      </c>
      <c r="F102" s="10">
        <v>3482.27</v>
      </c>
      <c r="G102" s="10" t="s">
        <v>142</v>
      </c>
      <c r="H102" s="20" t="s">
        <v>143</v>
      </c>
      <c r="I102" s="20" t="s">
        <v>148</v>
      </c>
      <c r="J102" s="10" t="s">
        <v>145</v>
      </c>
    </row>
    <row r="103" spans="1:10">
      <c r="A103" s="9">
        <v>87</v>
      </c>
      <c r="B103" s="19" t="s">
        <v>98</v>
      </c>
      <c r="C103" s="36">
        <v>1.784409829E-3</v>
      </c>
      <c r="D103" s="10">
        <v>1795.35</v>
      </c>
      <c r="E103" s="10">
        <v>5.8</v>
      </c>
      <c r="F103" s="10">
        <v>1801.1499999999999</v>
      </c>
      <c r="G103" s="10" t="s">
        <v>142</v>
      </c>
      <c r="H103" s="20" t="s">
        <v>143</v>
      </c>
      <c r="I103" s="20" t="s">
        <v>144</v>
      </c>
      <c r="J103" s="10" t="s">
        <v>145</v>
      </c>
    </row>
    <row r="104" spans="1:10">
      <c r="A104" s="9">
        <v>88</v>
      </c>
      <c r="B104" s="19" t="s">
        <v>99</v>
      </c>
      <c r="C104" s="36">
        <v>4.6297854450000004E-3</v>
      </c>
      <c r="D104" s="10">
        <v>4658.18</v>
      </c>
      <c r="E104" s="10">
        <v>15.04</v>
      </c>
      <c r="F104" s="10">
        <v>4673.22</v>
      </c>
      <c r="G104" s="10" t="s">
        <v>142</v>
      </c>
      <c r="H104" s="20" t="s">
        <v>143</v>
      </c>
      <c r="I104" s="20" t="s">
        <v>148</v>
      </c>
      <c r="J104" s="10" t="s">
        <v>145</v>
      </c>
    </row>
    <row r="105" spans="1:10">
      <c r="A105" s="9">
        <v>89</v>
      </c>
      <c r="B105" s="19" t="s">
        <v>100</v>
      </c>
      <c r="C105" s="36">
        <v>1.5254187850000001E-3</v>
      </c>
      <c r="D105" s="10">
        <v>1534.77</v>
      </c>
      <c r="E105" s="10">
        <v>4.96</v>
      </c>
      <c r="F105" s="10">
        <v>1539.73</v>
      </c>
      <c r="G105" s="10" t="s">
        <v>149</v>
      </c>
      <c r="H105" s="20" t="s">
        <v>150</v>
      </c>
      <c r="I105" s="20" t="s">
        <v>150</v>
      </c>
      <c r="J105" s="10" t="s">
        <v>150</v>
      </c>
    </row>
    <row r="106" spans="1:10">
      <c r="A106" s="9">
        <v>90</v>
      </c>
      <c r="B106" s="19" t="s">
        <v>101</v>
      </c>
      <c r="C106" s="36">
        <v>1.0026607482999999E-2</v>
      </c>
      <c r="D106" s="10">
        <v>10088.1</v>
      </c>
      <c r="E106" s="10">
        <v>32.58</v>
      </c>
      <c r="F106" s="10">
        <v>10120.68</v>
      </c>
      <c r="G106" s="10" t="s">
        <v>149</v>
      </c>
      <c r="H106" s="20" t="s">
        <v>150</v>
      </c>
      <c r="I106" s="20" t="s">
        <v>150</v>
      </c>
      <c r="J106" s="10" t="s">
        <v>150</v>
      </c>
    </row>
    <row r="107" spans="1:10">
      <c r="A107" s="9">
        <v>91</v>
      </c>
      <c r="B107" s="19" t="s">
        <v>102</v>
      </c>
      <c r="C107" s="36">
        <v>1.3316563022000001E-2</v>
      </c>
      <c r="D107" s="10">
        <v>13398.23</v>
      </c>
      <c r="E107" s="10">
        <v>43.27</v>
      </c>
      <c r="F107" s="10">
        <v>13441.5</v>
      </c>
      <c r="G107" s="10" t="s">
        <v>149</v>
      </c>
      <c r="H107" s="20" t="s">
        <v>150</v>
      </c>
      <c r="I107" s="20" t="s">
        <v>150</v>
      </c>
      <c r="J107" s="10" t="s">
        <v>150</v>
      </c>
    </row>
    <row r="108" spans="1:10">
      <c r="A108" s="9">
        <v>92</v>
      </c>
      <c r="B108" s="19" t="s">
        <v>103</v>
      </c>
      <c r="C108" s="36">
        <v>5.5436263679999997E-3</v>
      </c>
      <c r="D108" s="10">
        <v>5577.62</v>
      </c>
      <c r="E108" s="10">
        <v>18.010000000000002</v>
      </c>
      <c r="F108" s="10">
        <v>5595.63</v>
      </c>
      <c r="G108" s="10" t="s">
        <v>149</v>
      </c>
      <c r="H108" s="20" t="s">
        <v>150</v>
      </c>
      <c r="I108" s="20" t="s">
        <v>150</v>
      </c>
      <c r="J108" s="10" t="s">
        <v>150</v>
      </c>
    </row>
    <row r="109" spans="1:10">
      <c r="A109" s="9">
        <v>93</v>
      </c>
      <c r="B109" s="19" t="s">
        <v>104</v>
      </c>
      <c r="C109" s="36">
        <v>2.4405418430000002E-3</v>
      </c>
      <c r="D109" s="10">
        <v>2455.5100000000002</v>
      </c>
      <c r="E109" s="10">
        <v>7.93</v>
      </c>
      <c r="F109" s="10">
        <v>2463.44</v>
      </c>
      <c r="G109" s="10" t="s">
        <v>149</v>
      </c>
      <c r="H109" s="20" t="s">
        <v>150</v>
      </c>
      <c r="I109" s="20" t="s">
        <v>150</v>
      </c>
      <c r="J109" s="10" t="s">
        <v>150</v>
      </c>
    </row>
    <row r="110" spans="1:10">
      <c r="A110" s="9">
        <v>94</v>
      </c>
      <c r="B110" s="19" t="s">
        <v>105</v>
      </c>
      <c r="C110" s="36">
        <v>1.5957758817000001E-2</v>
      </c>
      <c r="D110" s="10">
        <v>16055.62</v>
      </c>
      <c r="E110" s="10">
        <v>51.85</v>
      </c>
      <c r="F110" s="10">
        <v>16107.470000000001</v>
      </c>
      <c r="G110" s="10" t="s">
        <v>142</v>
      </c>
      <c r="H110" s="20" t="s">
        <v>143</v>
      </c>
      <c r="I110" s="20" t="s">
        <v>151</v>
      </c>
      <c r="J110" s="10" t="s">
        <v>145</v>
      </c>
    </row>
    <row r="111" spans="1:10">
      <c r="A111" s="9">
        <v>95</v>
      </c>
      <c r="B111" s="19" t="s">
        <v>106</v>
      </c>
      <c r="C111" s="36">
        <v>2.3405354000000001E-3</v>
      </c>
      <c r="D111" s="10">
        <v>2354.89</v>
      </c>
      <c r="E111" s="10">
        <v>7.61</v>
      </c>
      <c r="F111" s="10">
        <v>2362.5</v>
      </c>
      <c r="G111" s="10" t="s">
        <v>142</v>
      </c>
      <c r="H111" s="20" t="s">
        <v>143</v>
      </c>
      <c r="I111" s="20" t="s">
        <v>151</v>
      </c>
      <c r="J111" s="10" t="s">
        <v>145</v>
      </c>
    </row>
    <row r="112" spans="1:10">
      <c r="A112" s="9">
        <v>96</v>
      </c>
      <c r="B112" s="19" t="s">
        <v>107</v>
      </c>
      <c r="C112" s="36">
        <v>3.6745957029999999E-3</v>
      </c>
      <c r="D112" s="10">
        <v>3697.13</v>
      </c>
      <c r="E112" s="10">
        <v>11.94</v>
      </c>
      <c r="F112" s="10">
        <v>3709.07</v>
      </c>
      <c r="G112" s="10" t="s">
        <v>142</v>
      </c>
      <c r="H112" s="20" t="s">
        <v>143</v>
      </c>
      <c r="I112" s="20" t="s">
        <v>144</v>
      </c>
      <c r="J112" s="10" t="s">
        <v>145</v>
      </c>
    </row>
    <row r="113" spans="1:10">
      <c r="A113" s="9">
        <v>97</v>
      </c>
      <c r="B113" s="19" t="s">
        <v>108</v>
      </c>
      <c r="C113" s="36">
        <v>2.5662230163E-2</v>
      </c>
      <c r="D113" s="10">
        <v>25819.61</v>
      </c>
      <c r="E113" s="10">
        <v>83.38</v>
      </c>
      <c r="F113" s="10">
        <v>25902.99</v>
      </c>
      <c r="G113" s="10" t="s">
        <v>149</v>
      </c>
      <c r="H113" s="20" t="s">
        <v>150</v>
      </c>
      <c r="I113" s="20" t="s">
        <v>150</v>
      </c>
      <c r="J113" s="10" t="s">
        <v>150</v>
      </c>
    </row>
    <row r="114" spans="1:10">
      <c r="A114" s="9">
        <v>98</v>
      </c>
      <c r="B114" s="19" t="s">
        <v>109</v>
      </c>
      <c r="C114" s="36">
        <v>2.3456639350000002E-3</v>
      </c>
      <c r="D114" s="10">
        <v>2360.0500000000002</v>
      </c>
      <c r="E114" s="10">
        <v>7.62</v>
      </c>
      <c r="F114" s="10">
        <v>2367.67</v>
      </c>
      <c r="G114" s="10" t="s">
        <v>142</v>
      </c>
      <c r="H114" s="20" t="s">
        <v>143</v>
      </c>
      <c r="I114" s="20" t="s">
        <v>148</v>
      </c>
      <c r="J114" s="10" t="s">
        <v>145</v>
      </c>
    </row>
    <row r="115" spans="1:10">
      <c r="A115" s="9">
        <v>99</v>
      </c>
      <c r="B115" s="19" t="s">
        <v>110</v>
      </c>
      <c r="C115" s="36">
        <v>2.8104374670000001E-3</v>
      </c>
      <c r="D115" s="10">
        <v>2827.67</v>
      </c>
      <c r="E115" s="10">
        <v>9.1300000000000008</v>
      </c>
      <c r="F115" s="10">
        <v>2836.8</v>
      </c>
      <c r="G115" s="10" t="s">
        <v>142</v>
      </c>
      <c r="H115" s="20" t="s">
        <v>143</v>
      </c>
      <c r="I115" s="20" t="s">
        <v>151</v>
      </c>
      <c r="J115" s="10" t="s">
        <v>145</v>
      </c>
    </row>
    <row r="116" spans="1:10">
      <c r="A116" s="6">
        <v>100</v>
      </c>
      <c r="B116" s="22" t="s">
        <v>111</v>
      </c>
      <c r="C116" s="37">
        <v>1</v>
      </c>
      <c r="D116" s="7">
        <v>1006132.64</v>
      </c>
      <c r="E116" s="7">
        <v>1.0675904604795505E-12</v>
      </c>
      <c r="F116" s="7">
        <v>1006132.64</v>
      </c>
    </row>
    <row r="119" spans="1:10" s="21" customFormat="1" ht="16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21" customFormat="1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21" customFormat="1" ht="16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21" customFormat="1">
      <c r="A122" s="1"/>
      <c r="B122" s="1"/>
      <c r="C122" s="1"/>
      <c r="D122" s="1"/>
      <c r="E122" s="1"/>
      <c r="F122" s="1"/>
      <c r="G122" s="1"/>
      <c r="H122" s="1"/>
      <c r="I122" s="1"/>
      <c r="J122" s="1"/>
    </row>
  </sheetData>
  <mergeCells count="5">
    <mergeCell ref="D5:E8"/>
    <mergeCell ref="C9:E9"/>
    <mergeCell ref="A15:J15"/>
    <mergeCell ref="A2:E2"/>
    <mergeCell ref="A3:E3"/>
  </mergeCells>
  <conditionalFormatting sqref="H17">
    <cfRule type="expression" dxfId="14" priority="6">
      <formula>$G17="No"</formula>
    </cfRule>
  </conditionalFormatting>
  <conditionalFormatting sqref="I17">
    <cfRule type="expression" dxfId="13" priority="5">
      <formula>$G17="No"</formula>
    </cfRule>
  </conditionalFormatting>
  <conditionalFormatting sqref="J17">
    <cfRule type="expression" dxfId="12" priority="4">
      <formula>$G17="No"</formula>
    </cfRule>
  </conditionalFormatting>
  <conditionalFormatting sqref="H18:H115">
    <cfRule type="expression" dxfId="11" priority="3">
      <formula>$G18="No"</formula>
    </cfRule>
  </conditionalFormatting>
  <conditionalFormatting sqref="I18:I115">
    <cfRule type="expression" dxfId="10" priority="2">
      <formula>$G18="No"</formula>
    </cfRule>
  </conditionalFormatting>
  <conditionalFormatting sqref="J18:J115">
    <cfRule type="expression" dxfId="9" priority="1">
      <formula>$G18="No"</formula>
    </cfRule>
  </conditionalFormatting>
  <printOptions horizontalCentered="1"/>
  <pageMargins left="0.1" right="0.1" top="0.1" bottom="0.25" header="0.3" footer="0.1"/>
  <pageSetup fitToHeight="2" orientation="portrait" r:id="rId1"/>
  <headerFooter>
    <oddFooter>&amp;C&amp;8&amp;P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5D621-E1E8-4811-915E-351F6534885A}">
  <sheetPr>
    <pageSetUpPr fitToPage="1"/>
  </sheetPr>
  <dimension ref="A1:J116"/>
  <sheetViews>
    <sheetView zoomScale="80" zoomScaleNormal="80" zoomScaleSheetLayoutView="80" workbookViewId="0">
      <pane xSplit="1" ySplit="4" topLeftCell="B5" activePane="bottomRight" state="frozen"/>
      <selection pane="bottomRight" activeCell="A2" sqref="A2:E2"/>
      <selection pane="bottomLeft" activeCell="B4" sqref="B4:P5"/>
      <selection pane="topRight" activeCell="B4" sqref="B4:P5"/>
    </sheetView>
  </sheetViews>
  <sheetFormatPr defaultColWidth="9" defaultRowHeight="15.75"/>
  <cols>
    <col min="1" max="1" width="4.875" style="1" bestFit="1" customWidth="1"/>
    <col min="2" max="2" width="69.5" style="1" customWidth="1"/>
    <col min="3" max="10" width="16.625" style="1" customWidth="1"/>
    <col min="11" max="16384" width="9" style="1"/>
  </cols>
  <sheetData>
    <row r="1" spans="1:10" ht="61.5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36.75" customHeight="1">
      <c r="A2" s="59" t="s">
        <v>173</v>
      </c>
      <c r="B2" s="59"/>
      <c r="C2" s="59"/>
      <c r="D2" s="59"/>
      <c r="E2" s="58"/>
      <c r="F2" s="28"/>
      <c r="G2" s="28"/>
      <c r="H2" s="28"/>
      <c r="I2" s="28"/>
      <c r="J2" s="28"/>
    </row>
    <row r="3" spans="1:10">
      <c r="A3" s="42" t="s">
        <v>157</v>
      </c>
      <c r="B3" s="42"/>
      <c r="C3" s="42"/>
      <c r="D3" s="42"/>
      <c r="E3" s="60"/>
      <c r="F3" s="29"/>
      <c r="G3" s="29"/>
      <c r="H3" s="29"/>
      <c r="I3" s="29"/>
      <c r="J3" s="29"/>
    </row>
    <row r="4" spans="1:10" ht="31.5">
      <c r="A4" s="3"/>
      <c r="B4" s="5"/>
      <c r="C4" s="5" t="s">
        <v>158</v>
      </c>
      <c r="D4" s="5" t="s">
        <v>115</v>
      </c>
      <c r="E4" s="5" t="s">
        <v>11</v>
      </c>
      <c r="F4" s="29"/>
      <c r="G4" s="29"/>
      <c r="H4" s="29"/>
      <c r="I4" s="29"/>
      <c r="J4" s="29"/>
    </row>
    <row r="5" spans="1:10" ht="16.5" customHeight="1">
      <c r="A5" s="6" t="s">
        <v>116</v>
      </c>
      <c r="B5" s="8" t="s">
        <v>117</v>
      </c>
      <c r="C5" s="7">
        <v>2065120.0546501102</v>
      </c>
      <c r="D5" s="51"/>
      <c r="E5" s="52"/>
      <c r="F5" s="29"/>
      <c r="G5" s="29"/>
      <c r="H5" s="29"/>
      <c r="I5" s="29"/>
      <c r="J5" s="29"/>
    </row>
    <row r="6" spans="1:10">
      <c r="A6" s="9">
        <v>1</v>
      </c>
      <c r="B6" s="11" t="s">
        <v>169</v>
      </c>
      <c r="C6" s="10">
        <v>2043397.6836148957</v>
      </c>
      <c r="D6" s="53"/>
      <c r="E6" s="54"/>
      <c r="F6" s="29"/>
      <c r="G6" s="29"/>
      <c r="H6" s="29"/>
      <c r="I6" s="29"/>
      <c r="J6" s="29"/>
    </row>
    <row r="7" spans="1:10">
      <c r="A7" s="9">
        <v>2</v>
      </c>
      <c r="B7" s="12" t="s">
        <v>170</v>
      </c>
      <c r="C7" s="10">
        <v>-1523.4506008942242</v>
      </c>
      <c r="D7" s="53"/>
      <c r="E7" s="54"/>
      <c r="F7" s="29"/>
      <c r="G7" s="29"/>
      <c r="H7" s="29"/>
      <c r="I7" s="29"/>
      <c r="J7" s="29"/>
    </row>
    <row r="8" spans="1:10">
      <c r="A8" s="9">
        <v>3</v>
      </c>
      <c r="B8" s="12" t="s">
        <v>171</v>
      </c>
      <c r="C8" s="10">
        <v>23245.821636108594</v>
      </c>
      <c r="D8" s="55"/>
      <c r="E8" s="56"/>
      <c r="F8" s="29"/>
      <c r="G8" s="29"/>
      <c r="H8" s="29"/>
      <c r="I8" s="29"/>
      <c r="J8" s="29"/>
    </row>
    <row r="9" spans="1:10">
      <c r="A9" s="6" t="s">
        <v>123</v>
      </c>
      <c r="B9" s="13" t="s">
        <v>124</v>
      </c>
      <c r="C9" s="41" t="s">
        <v>125</v>
      </c>
      <c r="D9" s="57"/>
      <c r="E9" s="58"/>
      <c r="F9" s="29"/>
      <c r="G9" s="29"/>
      <c r="H9" s="29"/>
      <c r="I9" s="29"/>
      <c r="J9" s="29"/>
    </row>
    <row r="10" spans="1:10">
      <c r="A10" s="9">
        <v>1</v>
      </c>
      <c r="B10" s="16" t="s">
        <v>126</v>
      </c>
      <c r="C10" s="10">
        <v>1020937.1483638926</v>
      </c>
      <c r="D10" s="14">
        <v>1020937.1483638926</v>
      </c>
      <c r="E10" s="17"/>
      <c r="F10" s="29"/>
      <c r="G10" s="29"/>
      <c r="H10" s="29"/>
      <c r="I10" s="29"/>
      <c r="J10" s="29"/>
    </row>
    <row r="11" spans="1:10">
      <c r="A11" s="9">
        <v>2</v>
      </c>
      <c r="B11" s="16" t="s">
        <v>127</v>
      </c>
      <c r="C11" s="10">
        <v>1020937.0799999997</v>
      </c>
      <c r="D11" s="17"/>
      <c r="E11" s="17"/>
      <c r="F11" s="29"/>
      <c r="G11" s="29"/>
      <c r="H11" s="29"/>
      <c r="I11" s="29"/>
      <c r="J11" s="29"/>
    </row>
    <row r="12" spans="1:10" ht="31.5">
      <c r="A12" s="9" t="s">
        <v>128</v>
      </c>
      <c r="B12" s="16" t="s">
        <v>129</v>
      </c>
      <c r="C12" s="10">
        <v>-111640.33</v>
      </c>
      <c r="D12" s="17"/>
      <c r="E12" s="30">
        <v>111640.33</v>
      </c>
      <c r="F12" s="29"/>
      <c r="G12" s="29"/>
      <c r="H12" s="29"/>
      <c r="I12" s="29"/>
      <c r="J12" s="29"/>
    </row>
    <row r="13" spans="1:10">
      <c r="A13" s="9" t="s">
        <v>130</v>
      </c>
      <c r="B13" s="16" t="s">
        <v>131</v>
      </c>
      <c r="C13" s="10">
        <v>909296.74999999977</v>
      </c>
      <c r="D13" s="17"/>
      <c r="E13" s="17"/>
      <c r="F13" s="29"/>
      <c r="G13" s="29"/>
      <c r="H13" s="29"/>
      <c r="I13" s="29"/>
      <c r="J13" s="29"/>
    </row>
    <row r="14" spans="1:10" s="15" customFormat="1" ht="15.75" customHeight="1">
      <c r="A14" s="31">
        <v>3</v>
      </c>
      <c r="B14" s="32" t="s">
        <v>172</v>
      </c>
      <c r="C14" s="24">
        <v>23245.821636108594</v>
      </c>
      <c r="D14" s="33">
        <v>23245.821636108594</v>
      </c>
      <c r="E14" s="34"/>
      <c r="F14" s="29"/>
      <c r="G14" s="29"/>
      <c r="H14" s="29"/>
      <c r="I14" s="29"/>
      <c r="J14" s="29"/>
    </row>
    <row r="15" spans="1:10">
      <c r="A15" s="42" t="s">
        <v>133</v>
      </c>
      <c r="B15" s="42"/>
      <c r="C15" s="42"/>
      <c r="D15" s="42"/>
      <c r="E15" s="42"/>
      <c r="F15" s="42"/>
      <c r="G15" s="42"/>
      <c r="H15" s="42"/>
      <c r="I15" s="42"/>
      <c r="J15" s="42"/>
    </row>
    <row r="16" spans="1:10" ht="31.5">
      <c r="A16" s="3"/>
      <c r="B16" s="4" t="s">
        <v>134</v>
      </c>
      <c r="C16" s="5" t="s">
        <v>135</v>
      </c>
      <c r="D16" s="5" t="s">
        <v>136</v>
      </c>
      <c r="E16" s="5" t="s">
        <v>137</v>
      </c>
      <c r="F16" s="5" t="s">
        <v>158</v>
      </c>
      <c r="G16" s="5" t="s">
        <v>138</v>
      </c>
      <c r="H16" s="5" t="s">
        <v>139</v>
      </c>
      <c r="I16" s="5" t="s">
        <v>140</v>
      </c>
      <c r="J16" s="5" t="s">
        <v>141</v>
      </c>
    </row>
    <row r="17" spans="1:10">
      <c r="A17" s="9">
        <v>1</v>
      </c>
      <c r="B17" s="19" t="s">
        <v>12</v>
      </c>
      <c r="C17" s="36">
        <v>2.5568954920000002E-3</v>
      </c>
      <c r="D17" s="10">
        <v>2324.98</v>
      </c>
      <c r="E17" s="10">
        <v>7.51</v>
      </c>
      <c r="F17" s="10">
        <v>2332.4900000000002</v>
      </c>
      <c r="G17" s="10" t="s">
        <v>142</v>
      </c>
      <c r="H17" s="20" t="s">
        <v>143</v>
      </c>
      <c r="I17" s="20" t="s">
        <v>144</v>
      </c>
      <c r="J17" s="10" t="s">
        <v>145</v>
      </c>
    </row>
    <row r="18" spans="1:10">
      <c r="A18" s="9">
        <v>2</v>
      </c>
      <c r="B18" s="19" t="s">
        <v>13</v>
      </c>
      <c r="C18" s="36">
        <v>1.1167386100000001E-3</v>
      </c>
      <c r="D18" s="10">
        <v>1015.45</v>
      </c>
      <c r="E18" s="10">
        <v>3.28</v>
      </c>
      <c r="F18" s="10">
        <v>1018.73</v>
      </c>
      <c r="G18" s="10" t="s">
        <v>142</v>
      </c>
      <c r="H18" s="20" t="s">
        <v>143</v>
      </c>
      <c r="I18" s="20" t="s">
        <v>144</v>
      </c>
      <c r="J18" s="10" t="s">
        <v>145</v>
      </c>
    </row>
    <row r="19" spans="1:10">
      <c r="A19" s="9">
        <v>3</v>
      </c>
      <c r="B19" s="19" t="s">
        <v>14</v>
      </c>
      <c r="C19" s="36">
        <v>4.4586205709999998E-3</v>
      </c>
      <c r="D19" s="10">
        <v>4054.21</v>
      </c>
      <c r="E19" s="10">
        <v>13.09</v>
      </c>
      <c r="F19" s="10">
        <v>4067.3</v>
      </c>
      <c r="G19" s="10" t="s">
        <v>142</v>
      </c>
      <c r="H19" s="20" t="s">
        <v>143</v>
      </c>
      <c r="I19" s="20" t="s">
        <v>146</v>
      </c>
      <c r="J19" s="10" t="s">
        <v>145</v>
      </c>
    </row>
    <row r="20" spans="1:10">
      <c r="A20" s="9">
        <v>4</v>
      </c>
      <c r="B20" s="19" t="s">
        <v>15</v>
      </c>
      <c r="C20" s="36">
        <v>5.3195734729999996E-3</v>
      </c>
      <c r="D20" s="10">
        <v>4837.07</v>
      </c>
      <c r="E20" s="10">
        <v>15.62</v>
      </c>
      <c r="F20" s="10">
        <v>4852.6899999999996</v>
      </c>
      <c r="G20" s="10" t="s">
        <v>142</v>
      </c>
      <c r="H20" s="20" t="s">
        <v>143</v>
      </c>
      <c r="I20" s="20" t="s">
        <v>151</v>
      </c>
      <c r="J20" s="10" t="s">
        <v>145</v>
      </c>
    </row>
    <row r="21" spans="1:10">
      <c r="A21" s="9">
        <v>5</v>
      </c>
      <c r="B21" s="19" t="s">
        <v>16</v>
      </c>
      <c r="C21" s="36">
        <v>1.208090649E-3</v>
      </c>
      <c r="D21" s="10">
        <v>1098.51</v>
      </c>
      <c r="E21" s="10">
        <v>3.55</v>
      </c>
      <c r="F21" s="10">
        <v>1102.06</v>
      </c>
      <c r="G21" s="10" t="s">
        <v>142</v>
      </c>
      <c r="H21" s="20" t="s">
        <v>143</v>
      </c>
      <c r="I21" s="20" t="s">
        <v>144</v>
      </c>
      <c r="J21" s="10" t="s">
        <v>145</v>
      </c>
    </row>
    <row r="22" spans="1:10">
      <c r="A22" s="9">
        <v>6</v>
      </c>
      <c r="B22" s="19" t="s">
        <v>17</v>
      </c>
      <c r="C22" s="36">
        <v>5.1900779509999996E-3</v>
      </c>
      <c r="D22" s="10">
        <v>4719.32</v>
      </c>
      <c r="E22" s="10">
        <v>15.24</v>
      </c>
      <c r="F22" s="10">
        <v>4734.5599999999995</v>
      </c>
      <c r="G22" s="10" t="s">
        <v>142</v>
      </c>
      <c r="H22" s="20" t="s">
        <v>143</v>
      </c>
      <c r="I22" s="20" t="s">
        <v>144</v>
      </c>
      <c r="J22" s="10" t="s">
        <v>145</v>
      </c>
    </row>
    <row r="23" spans="1:10">
      <c r="A23" s="9">
        <v>7</v>
      </c>
      <c r="B23" s="19" t="s">
        <v>18</v>
      </c>
      <c r="C23" s="36">
        <v>3.3423948145E-2</v>
      </c>
      <c r="D23" s="10">
        <v>30392.29</v>
      </c>
      <c r="E23" s="10">
        <v>98.15</v>
      </c>
      <c r="F23" s="10">
        <v>30490.440000000002</v>
      </c>
      <c r="G23" s="10" t="s">
        <v>142</v>
      </c>
      <c r="H23" s="20" t="s">
        <v>143</v>
      </c>
      <c r="I23" s="20" t="s">
        <v>148</v>
      </c>
      <c r="J23" s="10" t="s">
        <v>145</v>
      </c>
    </row>
    <row r="24" spans="1:10">
      <c r="A24" s="9">
        <v>8</v>
      </c>
      <c r="B24" s="19" t="s">
        <v>19</v>
      </c>
      <c r="C24" s="36">
        <v>8.2293763160000005E-3</v>
      </c>
      <c r="D24" s="10">
        <v>7482.95</v>
      </c>
      <c r="E24" s="10">
        <v>24.17</v>
      </c>
      <c r="F24" s="10">
        <v>7507.12</v>
      </c>
      <c r="G24" s="10" t="s">
        <v>149</v>
      </c>
      <c r="H24" s="20" t="s">
        <v>150</v>
      </c>
      <c r="I24" s="20" t="s">
        <v>150</v>
      </c>
      <c r="J24" s="10" t="s">
        <v>150</v>
      </c>
    </row>
    <row r="25" spans="1:10">
      <c r="A25" s="9">
        <v>9</v>
      </c>
      <c r="B25" s="19" t="s">
        <v>20</v>
      </c>
      <c r="C25" s="36">
        <v>7.3132916580000004E-3</v>
      </c>
      <c r="D25" s="10">
        <v>6649.95</v>
      </c>
      <c r="E25" s="10">
        <v>21.48</v>
      </c>
      <c r="F25" s="10">
        <v>6671.4299999999994</v>
      </c>
      <c r="G25" s="10" t="s">
        <v>142</v>
      </c>
      <c r="H25" s="20" t="s">
        <v>143</v>
      </c>
      <c r="I25" s="20" t="s">
        <v>144</v>
      </c>
      <c r="J25" s="10" t="s">
        <v>145</v>
      </c>
    </row>
    <row r="26" spans="1:10">
      <c r="A26" s="9">
        <v>10</v>
      </c>
      <c r="B26" s="19" t="s">
        <v>21</v>
      </c>
      <c r="C26" s="36">
        <v>3.7701146770000001E-3</v>
      </c>
      <c r="D26" s="10">
        <v>3428.15</v>
      </c>
      <c r="E26" s="10">
        <v>11.07</v>
      </c>
      <c r="F26" s="10">
        <v>3439.2200000000003</v>
      </c>
      <c r="G26" s="10" t="s">
        <v>142</v>
      </c>
      <c r="H26" s="20" t="s">
        <v>143</v>
      </c>
      <c r="I26" s="20" t="s">
        <v>144</v>
      </c>
      <c r="J26" s="10" t="s">
        <v>145</v>
      </c>
    </row>
    <row r="27" spans="1:10">
      <c r="A27" s="9">
        <v>11</v>
      </c>
      <c r="B27" s="19" t="s">
        <v>22</v>
      </c>
      <c r="C27" s="36">
        <v>3.2697619300000001E-3</v>
      </c>
      <c r="D27" s="10">
        <v>2973.18</v>
      </c>
      <c r="E27" s="10">
        <v>9.6</v>
      </c>
      <c r="F27" s="10">
        <v>2982.7799999999997</v>
      </c>
      <c r="G27" s="10" t="s">
        <v>142</v>
      </c>
      <c r="H27" s="20" t="s">
        <v>143</v>
      </c>
      <c r="I27" s="20" t="s">
        <v>144</v>
      </c>
      <c r="J27" s="10" t="s">
        <v>145</v>
      </c>
    </row>
    <row r="28" spans="1:10">
      <c r="A28" s="9">
        <v>12</v>
      </c>
      <c r="B28" s="19" t="s">
        <v>23</v>
      </c>
      <c r="C28" s="36">
        <v>2.7075462229999999E-3</v>
      </c>
      <c r="D28" s="10">
        <v>2461.96</v>
      </c>
      <c r="E28" s="10">
        <v>7.95</v>
      </c>
      <c r="F28" s="10">
        <v>2469.91</v>
      </c>
      <c r="G28" s="10" t="s">
        <v>149</v>
      </c>
      <c r="H28" s="20" t="s">
        <v>150</v>
      </c>
      <c r="I28" s="20" t="s">
        <v>150</v>
      </c>
      <c r="J28" s="10" t="s">
        <v>150</v>
      </c>
    </row>
    <row r="29" spans="1:10">
      <c r="A29" s="9">
        <v>13</v>
      </c>
      <c r="B29" s="19" t="s">
        <v>24</v>
      </c>
      <c r="C29" s="36">
        <v>1.889544807E-3</v>
      </c>
      <c r="D29" s="10">
        <v>1718.16</v>
      </c>
      <c r="E29" s="10">
        <v>5.55</v>
      </c>
      <c r="F29" s="10">
        <v>1723.71</v>
      </c>
      <c r="G29" s="10" t="s">
        <v>142</v>
      </c>
      <c r="H29" s="20" t="s">
        <v>143</v>
      </c>
      <c r="I29" s="20" t="s">
        <v>144</v>
      </c>
      <c r="J29" s="10" t="s">
        <v>145</v>
      </c>
    </row>
    <row r="30" spans="1:10">
      <c r="A30" s="9">
        <v>14</v>
      </c>
      <c r="B30" s="19" t="s">
        <v>25</v>
      </c>
      <c r="C30" s="36">
        <v>6.0330809769999997E-3</v>
      </c>
      <c r="D30" s="10">
        <v>5485.86</v>
      </c>
      <c r="E30" s="10">
        <v>17.72</v>
      </c>
      <c r="F30" s="10">
        <v>5503.58</v>
      </c>
      <c r="G30" s="10" t="s">
        <v>142</v>
      </c>
      <c r="H30" s="20" t="s">
        <v>143</v>
      </c>
      <c r="I30" s="20" t="s">
        <v>144</v>
      </c>
      <c r="J30" s="10" t="s">
        <v>145</v>
      </c>
    </row>
    <row r="31" spans="1:10">
      <c r="A31" s="9">
        <v>15</v>
      </c>
      <c r="B31" s="19" t="s">
        <v>26</v>
      </c>
      <c r="C31" s="36">
        <v>3.3566265009999999E-3</v>
      </c>
      <c r="D31" s="10">
        <v>3052.17</v>
      </c>
      <c r="E31" s="10">
        <v>9.86</v>
      </c>
      <c r="F31" s="10">
        <v>3062.03</v>
      </c>
      <c r="G31" s="10" t="s">
        <v>149</v>
      </c>
      <c r="H31" s="20" t="s">
        <v>150</v>
      </c>
      <c r="I31" s="20" t="s">
        <v>150</v>
      </c>
      <c r="J31" s="10" t="s">
        <v>150</v>
      </c>
    </row>
    <row r="32" spans="1:10">
      <c r="A32" s="9">
        <v>16</v>
      </c>
      <c r="B32" s="19" t="s">
        <v>27</v>
      </c>
      <c r="C32" s="36">
        <v>3.6553636949999998E-3</v>
      </c>
      <c r="D32" s="10">
        <v>3323.81</v>
      </c>
      <c r="E32" s="10">
        <v>10.73</v>
      </c>
      <c r="F32" s="10">
        <v>3334.54</v>
      </c>
      <c r="G32" s="10" t="s">
        <v>142</v>
      </c>
      <c r="H32" s="20" t="s">
        <v>143</v>
      </c>
      <c r="I32" s="20" t="s">
        <v>144</v>
      </c>
      <c r="J32" s="10" t="s">
        <v>145</v>
      </c>
    </row>
    <row r="33" spans="1:10">
      <c r="A33" s="9">
        <v>17</v>
      </c>
      <c r="B33" s="19" t="s">
        <v>28</v>
      </c>
      <c r="C33" s="36">
        <v>1.6302973365000001E-2</v>
      </c>
      <c r="D33" s="10">
        <v>14824.24</v>
      </c>
      <c r="E33" s="10">
        <v>47.88</v>
      </c>
      <c r="F33" s="10">
        <v>14872.119999999999</v>
      </c>
      <c r="G33" s="10" t="s">
        <v>142</v>
      </c>
      <c r="H33" s="20" t="s">
        <v>143</v>
      </c>
      <c r="I33" s="20" t="s">
        <v>151</v>
      </c>
      <c r="J33" s="10" t="s">
        <v>145</v>
      </c>
    </row>
    <row r="34" spans="1:10">
      <c r="A34" s="9">
        <v>18</v>
      </c>
      <c r="B34" s="19" t="s">
        <v>29</v>
      </c>
      <c r="C34" s="36">
        <v>2.378358349E-3</v>
      </c>
      <c r="D34" s="10">
        <v>2162.63</v>
      </c>
      <c r="E34" s="10">
        <v>6.98</v>
      </c>
      <c r="F34" s="10">
        <v>2169.61</v>
      </c>
      <c r="G34" s="10" t="s">
        <v>142</v>
      </c>
      <c r="H34" s="20" t="s">
        <v>143</v>
      </c>
      <c r="I34" s="20" t="s">
        <v>151</v>
      </c>
      <c r="J34" s="10" t="s">
        <v>145</v>
      </c>
    </row>
    <row r="35" spans="1:10">
      <c r="A35" s="9">
        <v>19</v>
      </c>
      <c r="B35" s="19" t="s">
        <v>30</v>
      </c>
      <c r="C35" s="36">
        <v>2.431246372E-3</v>
      </c>
      <c r="D35" s="10">
        <v>2210.7199999999998</v>
      </c>
      <c r="E35" s="10">
        <v>7.14</v>
      </c>
      <c r="F35" s="10">
        <v>2217.8599999999997</v>
      </c>
      <c r="G35" s="10" t="s">
        <v>142</v>
      </c>
      <c r="H35" s="20" t="s">
        <v>143</v>
      </c>
      <c r="I35" s="20" t="s">
        <v>151</v>
      </c>
      <c r="J35" s="10" t="s">
        <v>145</v>
      </c>
    </row>
    <row r="36" spans="1:10">
      <c r="A36" s="9">
        <v>20</v>
      </c>
      <c r="B36" s="19" t="s">
        <v>31</v>
      </c>
      <c r="C36" s="36">
        <v>3.0460295679999999E-3</v>
      </c>
      <c r="D36" s="10">
        <v>2769.74</v>
      </c>
      <c r="E36" s="10">
        <v>8.94</v>
      </c>
      <c r="F36" s="10">
        <v>2778.68</v>
      </c>
      <c r="G36" s="10" t="s">
        <v>149</v>
      </c>
      <c r="H36" s="20" t="s">
        <v>150</v>
      </c>
      <c r="I36" s="20" t="s">
        <v>150</v>
      </c>
      <c r="J36" s="10" t="s">
        <v>150</v>
      </c>
    </row>
    <row r="37" spans="1:10">
      <c r="A37" s="9">
        <v>21</v>
      </c>
      <c r="B37" s="19" t="s">
        <v>32</v>
      </c>
      <c r="C37" s="36">
        <v>2.9572417970000001E-3</v>
      </c>
      <c r="D37" s="10">
        <v>2689.01</v>
      </c>
      <c r="E37" s="10">
        <v>8.68</v>
      </c>
      <c r="F37" s="10">
        <v>2697.69</v>
      </c>
      <c r="G37" s="10" t="s">
        <v>142</v>
      </c>
      <c r="H37" s="20" t="s">
        <v>143</v>
      </c>
      <c r="I37" s="20" t="s">
        <v>144</v>
      </c>
      <c r="J37" s="10" t="s">
        <v>145</v>
      </c>
    </row>
    <row r="38" spans="1:10">
      <c r="A38" s="9">
        <v>22</v>
      </c>
      <c r="B38" s="19" t="s">
        <v>33</v>
      </c>
      <c r="C38" s="36">
        <v>4.5740126210000003E-3</v>
      </c>
      <c r="D38" s="10">
        <v>4159.13</v>
      </c>
      <c r="E38" s="10">
        <v>13.43</v>
      </c>
      <c r="F38" s="10">
        <v>4172.5600000000004</v>
      </c>
      <c r="G38" s="10" t="s">
        <v>142</v>
      </c>
      <c r="H38" s="20" t="s">
        <v>143</v>
      </c>
      <c r="I38" s="20" t="s">
        <v>144</v>
      </c>
      <c r="J38" s="10" t="s">
        <v>145</v>
      </c>
    </row>
    <row r="39" spans="1:10">
      <c r="A39" s="9">
        <v>23</v>
      </c>
      <c r="B39" s="19" t="s">
        <v>34</v>
      </c>
      <c r="C39" s="36">
        <v>1.4586196098E-2</v>
      </c>
      <c r="D39" s="10">
        <v>13263.18</v>
      </c>
      <c r="E39" s="10">
        <v>42.83</v>
      </c>
      <c r="F39" s="10">
        <v>13306.01</v>
      </c>
      <c r="G39" s="10" t="s">
        <v>142</v>
      </c>
      <c r="H39" s="20" t="s">
        <v>143</v>
      </c>
      <c r="I39" s="20" t="s">
        <v>144</v>
      </c>
      <c r="J39" s="10" t="s">
        <v>145</v>
      </c>
    </row>
    <row r="40" spans="1:10">
      <c r="A40" s="9">
        <v>24</v>
      </c>
      <c r="B40" s="19" t="s">
        <v>35</v>
      </c>
      <c r="C40" s="36">
        <v>3.3053411450000001E-3</v>
      </c>
      <c r="D40" s="10">
        <v>3005.54</v>
      </c>
      <c r="E40" s="10">
        <v>9.7100000000000009</v>
      </c>
      <c r="F40" s="10">
        <v>3015.25</v>
      </c>
      <c r="G40" s="10" t="s">
        <v>149</v>
      </c>
      <c r="H40" s="20" t="s">
        <v>150</v>
      </c>
      <c r="I40" s="20" t="s">
        <v>150</v>
      </c>
      <c r="J40" s="10" t="s">
        <v>150</v>
      </c>
    </row>
    <row r="41" spans="1:10">
      <c r="A41" s="9">
        <v>25</v>
      </c>
      <c r="B41" s="19" t="s">
        <v>36</v>
      </c>
      <c r="C41" s="36">
        <v>1.4775951912000001E-2</v>
      </c>
      <c r="D41" s="10">
        <v>13435.73</v>
      </c>
      <c r="E41" s="10">
        <v>43.39</v>
      </c>
      <c r="F41" s="10">
        <v>13479.119999999999</v>
      </c>
      <c r="G41" s="10" t="s">
        <v>142</v>
      </c>
      <c r="H41" s="20" t="s">
        <v>143</v>
      </c>
      <c r="I41" s="20" t="s">
        <v>144</v>
      </c>
      <c r="J41" s="10" t="s">
        <v>145</v>
      </c>
    </row>
    <row r="42" spans="1:10">
      <c r="A42" s="9">
        <v>26</v>
      </c>
      <c r="B42" s="19" t="s">
        <v>37</v>
      </c>
      <c r="C42" s="36">
        <v>1.538560657E-3</v>
      </c>
      <c r="D42" s="10">
        <v>1399.01</v>
      </c>
      <c r="E42" s="10">
        <v>-1399.01</v>
      </c>
      <c r="F42" s="10">
        <v>0</v>
      </c>
      <c r="G42" s="10" t="s">
        <v>149</v>
      </c>
      <c r="H42" s="20" t="s">
        <v>150</v>
      </c>
      <c r="I42" s="20" t="s">
        <v>150</v>
      </c>
      <c r="J42" s="10" t="s">
        <v>150</v>
      </c>
    </row>
    <row r="43" spans="1:10">
      <c r="A43" s="9">
        <v>27</v>
      </c>
      <c r="B43" s="19" t="s">
        <v>38</v>
      </c>
      <c r="C43" s="36">
        <v>2.531573348E-3</v>
      </c>
      <c r="D43" s="10">
        <v>2301.9499999999998</v>
      </c>
      <c r="E43" s="10">
        <v>7.43</v>
      </c>
      <c r="F43" s="10">
        <v>2309.3799999999997</v>
      </c>
      <c r="G43" s="10" t="s">
        <v>149</v>
      </c>
      <c r="H43" s="20" t="s">
        <v>150</v>
      </c>
      <c r="I43" s="20" t="s">
        <v>150</v>
      </c>
      <c r="J43" s="10" t="s">
        <v>150</v>
      </c>
    </row>
    <row r="44" spans="1:10">
      <c r="A44" s="9">
        <v>28</v>
      </c>
      <c r="B44" s="19" t="s">
        <v>39</v>
      </c>
      <c r="C44" s="36">
        <v>3.0213484909999999E-3</v>
      </c>
      <c r="D44" s="10">
        <v>2747.3</v>
      </c>
      <c r="E44" s="10">
        <v>8.8699999999999992</v>
      </c>
      <c r="F44" s="10">
        <v>2756.17</v>
      </c>
      <c r="G44" s="10" t="s">
        <v>142</v>
      </c>
      <c r="H44" s="20" t="s">
        <v>143</v>
      </c>
      <c r="I44" s="20" t="s">
        <v>144</v>
      </c>
      <c r="J44" s="10" t="s">
        <v>145</v>
      </c>
    </row>
    <row r="45" spans="1:10">
      <c r="A45" s="9">
        <v>29</v>
      </c>
      <c r="B45" s="19" t="s">
        <v>40</v>
      </c>
      <c r="C45" s="36">
        <v>1.5679856297999999E-2</v>
      </c>
      <c r="D45" s="10">
        <v>14257.64</v>
      </c>
      <c r="E45" s="10">
        <v>46.05</v>
      </c>
      <c r="F45" s="10">
        <v>14303.689999999999</v>
      </c>
      <c r="G45" s="10" t="s">
        <v>142</v>
      </c>
      <c r="H45" s="20" t="s">
        <v>143</v>
      </c>
      <c r="I45" s="20" t="s">
        <v>148</v>
      </c>
      <c r="J45" s="10" t="s">
        <v>145</v>
      </c>
    </row>
    <row r="46" spans="1:10">
      <c r="A46" s="9">
        <v>30</v>
      </c>
      <c r="B46" s="19" t="s">
        <v>41</v>
      </c>
      <c r="C46" s="36">
        <v>3.3223294189999998E-3</v>
      </c>
      <c r="D46" s="10">
        <v>3020.98</v>
      </c>
      <c r="E46" s="10">
        <v>9.76</v>
      </c>
      <c r="F46" s="10">
        <v>3030.7400000000002</v>
      </c>
      <c r="G46" s="10" t="s">
        <v>149</v>
      </c>
      <c r="H46" s="20" t="s">
        <v>150</v>
      </c>
      <c r="I46" s="20" t="s">
        <v>150</v>
      </c>
      <c r="J46" s="10" t="s">
        <v>150</v>
      </c>
    </row>
    <row r="47" spans="1:10">
      <c r="A47" s="9">
        <v>31</v>
      </c>
      <c r="B47" s="19" t="s">
        <v>42</v>
      </c>
      <c r="C47" s="36">
        <v>2.7454332795000001E-2</v>
      </c>
      <c r="D47" s="10">
        <v>24964.14</v>
      </c>
      <c r="E47" s="10">
        <v>80.62</v>
      </c>
      <c r="F47" s="10">
        <v>25044.76</v>
      </c>
      <c r="G47" s="10" t="s">
        <v>149</v>
      </c>
      <c r="H47" s="20" t="s">
        <v>150</v>
      </c>
      <c r="I47" s="20" t="s">
        <v>150</v>
      </c>
      <c r="J47" s="10" t="s">
        <v>150</v>
      </c>
    </row>
    <row r="48" spans="1:10">
      <c r="A48" s="9">
        <v>32</v>
      </c>
      <c r="B48" s="19" t="s">
        <v>43</v>
      </c>
      <c r="C48" s="36">
        <v>1.7533180819999999E-3</v>
      </c>
      <c r="D48" s="10">
        <v>1594.29</v>
      </c>
      <c r="E48" s="10">
        <v>5.15</v>
      </c>
      <c r="F48" s="10">
        <v>1599.44</v>
      </c>
      <c r="G48" s="10" t="s">
        <v>142</v>
      </c>
      <c r="H48" s="20" t="s">
        <v>143</v>
      </c>
      <c r="I48" s="20" t="s">
        <v>151</v>
      </c>
      <c r="J48" s="10" t="s">
        <v>145</v>
      </c>
    </row>
    <row r="49" spans="1:10">
      <c r="A49" s="9">
        <v>33</v>
      </c>
      <c r="B49" s="19" t="s">
        <v>44</v>
      </c>
      <c r="C49" s="36">
        <v>5.2846353239999998E-3</v>
      </c>
      <c r="D49" s="10">
        <v>4805.3</v>
      </c>
      <c r="E49" s="10">
        <v>15.52</v>
      </c>
      <c r="F49" s="10">
        <v>4820.8200000000006</v>
      </c>
      <c r="G49" s="10" t="s">
        <v>142</v>
      </c>
      <c r="H49" s="20" t="s">
        <v>143</v>
      </c>
      <c r="I49" s="20" t="s">
        <v>144</v>
      </c>
      <c r="J49" s="10" t="s">
        <v>145</v>
      </c>
    </row>
    <row r="50" spans="1:10">
      <c r="A50" s="9">
        <v>34</v>
      </c>
      <c r="B50" s="19" t="s">
        <v>45</v>
      </c>
      <c r="C50" s="36">
        <v>3.2854680699999999E-3</v>
      </c>
      <c r="D50" s="10">
        <v>2987.47</v>
      </c>
      <c r="E50" s="10">
        <v>9.65</v>
      </c>
      <c r="F50" s="10">
        <v>2997.12</v>
      </c>
      <c r="G50" s="10" t="s">
        <v>149</v>
      </c>
      <c r="H50" s="20" t="s">
        <v>150</v>
      </c>
      <c r="I50" s="20" t="s">
        <v>150</v>
      </c>
      <c r="J50" s="10" t="s">
        <v>150</v>
      </c>
    </row>
    <row r="51" spans="1:10">
      <c r="A51" s="9">
        <v>35</v>
      </c>
      <c r="B51" s="19" t="s">
        <v>46</v>
      </c>
      <c r="C51" s="36">
        <v>2.1071870339999998E-3</v>
      </c>
      <c r="D51" s="10">
        <v>1916.06</v>
      </c>
      <c r="E51" s="10">
        <v>6.19</v>
      </c>
      <c r="F51" s="10">
        <v>1922.25</v>
      </c>
      <c r="G51" s="10" t="s">
        <v>149</v>
      </c>
      <c r="H51" s="20" t="s">
        <v>150</v>
      </c>
      <c r="I51" s="20" t="s">
        <v>150</v>
      </c>
      <c r="J51" s="10" t="s">
        <v>150</v>
      </c>
    </row>
    <row r="52" spans="1:10">
      <c r="A52" s="9">
        <v>36</v>
      </c>
      <c r="B52" s="19" t="s">
        <v>47</v>
      </c>
      <c r="C52" s="36">
        <v>2.0478883419999998E-3</v>
      </c>
      <c r="D52" s="10">
        <v>1862.14</v>
      </c>
      <c r="E52" s="10">
        <v>6.01</v>
      </c>
      <c r="F52" s="10">
        <v>1868.15</v>
      </c>
      <c r="G52" s="10" t="s">
        <v>142</v>
      </c>
      <c r="H52" s="20" t="s">
        <v>143</v>
      </c>
      <c r="I52" s="20" t="s">
        <v>151</v>
      </c>
      <c r="J52" s="10" t="s">
        <v>145</v>
      </c>
    </row>
    <row r="53" spans="1:10">
      <c r="A53" s="9">
        <v>37</v>
      </c>
      <c r="B53" s="19" t="s">
        <v>48</v>
      </c>
      <c r="C53" s="36">
        <v>3.578435662E-3</v>
      </c>
      <c r="D53" s="10">
        <v>3253.86</v>
      </c>
      <c r="E53" s="10">
        <v>10.51</v>
      </c>
      <c r="F53" s="10">
        <v>3264.3700000000003</v>
      </c>
      <c r="G53" s="10" t="s">
        <v>149</v>
      </c>
      <c r="H53" s="20" t="s">
        <v>150</v>
      </c>
      <c r="I53" s="20" t="s">
        <v>150</v>
      </c>
      <c r="J53" s="10" t="s">
        <v>150</v>
      </c>
    </row>
    <row r="54" spans="1:10">
      <c r="A54" s="9">
        <v>38</v>
      </c>
      <c r="B54" s="19" t="s">
        <v>49</v>
      </c>
      <c r="C54" s="36">
        <v>3.2309773800000001E-3</v>
      </c>
      <c r="D54" s="10">
        <v>2937.92</v>
      </c>
      <c r="E54" s="10">
        <v>9.49</v>
      </c>
      <c r="F54" s="10">
        <v>2947.41</v>
      </c>
      <c r="G54" s="10" t="s">
        <v>149</v>
      </c>
      <c r="H54" s="20" t="s">
        <v>150</v>
      </c>
      <c r="I54" s="20" t="s">
        <v>150</v>
      </c>
      <c r="J54" s="10" t="s">
        <v>150</v>
      </c>
    </row>
    <row r="55" spans="1:10">
      <c r="A55" s="9">
        <v>39</v>
      </c>
      <c r="B55" s="19" t="s">
        <v>50</v>
      </c>
      <c r="C55" s="36">
        <v>2.3084820529999999E-3</v>
      </c>
      <c r="D55" s="10">
        <v>2099.1</v>
      </c>
      <c r="E55" s="10">
        <v>6.78</v>
      </c>
      <c r="F55" s="10">
        <v>2105.88</v>
      </c>
      <c r="G55" s="10" t="s">
        <v>149</v>
      </c>
      <c r="H55" s="20" t="s">
        <v>150</v>
      </c>
      <c r="I55" s="20" t="s">
        <v>150</v>
      </c>
      <c r="J55" s="10" t="s">
        <v>150</v>
      </c>
    </row>
    <row r="56" spans="1:10">
      <c r="A56" s="9">
        <v>40</v>
      </c>
      <c r="B56" s="19" t="s">
        <v>51</v>
      </c>
      <c r="C56" s="36">
        <v>3.501828163E-3</v>
      </c>
      <c r="D56" s="10">
        <v>3184.2</v>
      </c>
      <c r="E56" s="10">
        <v>10.28</v>
      </c>
      <c r="F56" s="10">
        <v>3194.48</v>
      </c>
      <c r="G56" s="10" t="s">
        <v>142</v>
      </c>
      <c r="H56" s="20" t="s">
        <v>143</v>
      </c>
      <c r="I56" s="20" t="s">
        <v>144</v>
      </c>
      <c r="J56" s="10" t="s">
        <v>145</v>
      </c>
    </row>
    <row r="57" spans="1:10">
      <c r="A57" s="9">
        <v>41</v>
      </c>
      <c r="B57" s="19" t="s">
        <v>52</v>
      </c>
      <c r="C57" s="36">
        <v>1.9010840120000001E-3</v>
      </c>
      <c r="D57" s="10">
        <v>1728.65</v>
      </c>
      <c r="E57" s="10">
        <v>5.58</v>
      </c>
      <c r="F57" s="10">
        <v>1734.23</v>
      </c>
      <c r="G57" s="10" t="s">
        <v>142</v>
      </c>
      <c r="H57" s="20" t="s">
        <v>143</v>
      </c>
      <c r="I57" s="20" t="s">
        <v>151</v>
      </c>
      <c r="J57" s="10" t="s">
        <v>145</v>
      </c>
    </row>
    <row r="58" spans="1:10">
      <c r="A58" s="9">
        <v>42</v>
      </c>
      <c r="B58" s="19" t="s">
        <v>53</v>
      </c>
      <c r="C58" s="36">
        <v>4.4913149849999997E-3</v>
      </c>
      <c r="D58" s="10">
        <v>4083.94</v>
      </c>
      <c r="E58" s="10">
        <v>13.19</v>
      </c>
      <c r="F58" s="10">
        <v>4097.13</v>
      </c>
      <c r="G58" s="10" t="s">
        <v>142</v>
      </c>
      <c r="H58" s="20" t="s">
        <v>143</v>
      </c>
      <c r="I58" s="20" t="s">
        <v>144</v>
      </c>
      <c r="J58" s="10" t="s">
        <v>145</v>
      </c>
    </row>
    <row r="59" spans="1:10">
      <c r="A59" s="9">
        <v>43</v>
      </c>
      <c r="B59" s="19" t="s">
        <v>54</v>
      </c>
      <c r="C59" s="36">
        <v>6.1782826389999998E-3</v>
      </c>
      <c r="D59" s="10">
        <v>5617.89</v>
      </c>
      <c r="E59" s="10">
        <v>18.14</v>
      </c>
      <c r="F59" s="10">
        <v>5636.0300000000007</v>
      </c>
      <c r="G59" s="10" t="s">
        <v>142</v>
      </c>
      <c r="H59" s="20" t="s">
        <v>143</v>
      </c>
      <c r="I59" s="20" t="s">
        <v>148</v>
      </c>
      <c r="J59" s="10" t="s">
        <v>145</v>
      </c>
    </row>
    <row r="60" spans="1:10">
      <c r="A60" s="9">
        <v>44</v>
      </c>
      <c r="B60" s="19" t="s">
        <v>55</v>
      </c>
      <c r="C60" s="36">
        <v>4.4512483020000002E-3</v>
      </c>
      <c r="D60" s="10">
        <v>4047.51</v>
      </c>
      <c r="E60" s="10">
        <v>13.07</v>
      </c>
      <c r="F60" s="10">
        <v>4060.5800000000004</v>
      </c>
      <c r="G60" s="10" t="s">
        <v>142</v>
      </c>
      <c r="H60" s="20" t="s">
        <v>143</v>
      </c>
      <c r="I60" s="20" t="s">
        <v>151</v>
      </c>
      <c r="J60" s="10" t="s">
        <v>145</v>
      </c>
    </row>
    <row r="61" spans="1:10">
      <c r="A61" s="9">
        <v>45</v>
      </c>
      <c r="B61" s="19" t="s">
        <v>56</v>
      </c>
      <c r="C61" s="36">
        <v>1.714212999E-3</v>
      </c>
      <c r="D61" s="10">
        <v>1558.73</v>
      </c>
      <c r="E61" s="10">
        <v>5.03</v>
      </c>
      <c r="F61" s="10">
        <v>1563.76</v>
      </c>
      <c r="G61" s="10" t="s">
        <v>142</v>
      </c>
      <c r="H61" s="20" t="s">
        <v>143</v>
      </c>
      <c r="I61" s="20" t="s">
        <v>148</v>
      </c>
      <c r="J61" s="10" t="s">
        <v>145</v>
      </c>
    </row>
    <row r="62" spans="1:10">
      <c r="A62" s="9">
        <v>46</v>
      </c>
      <c r="B62" s="19" t="s">
        <v>57</v>
      </c>
      <c r="C62" s="36">
        <v>1.9296114909999999E-3</v>
      </c>
      <c r="D62" s="10">
        <v>1754.59</v>
      </c>
      <c r="E62" s="10">
        <v>5.67</v>
      </c>
      <c r="F62" s="10">
        <v>1760.26</v>
      </c>
      <c r="G62" s="10" t="s">
        <v>142</v>
      </c>
      <c r="H62" s="20" t="s">
        <v>143</v>
      </c>
      <c r="I62" s="20" t="s">
        <v>144</v>
      </c>
      <c r="J62" s="10" t="s">
        <v>145</v>
      </c>
    </row>
    <row r="63" spans="1:10">
      <c r="A63" s="9">
        <v>47</v>
      </c>
      <c r="B63" s="19" t="s">
        <v>58</v>
      </c>
      <c r="C63" s="36">
        <v>1.6805569849999999E-3</v>
      </c>
      <c r="D63" s="10">
        <v>1528.13</v>
      </c>
      <c r="E63" s="10">
        <v>-1528.13</v>
      </c>
      <c r="F63" s="10">
        <v>0</v>
      </c>
      <c r="G63" s="10" t="s">
        <v>142</v>
      </c>
      <c r="H63" s="20" t="s">
        <v>143</v>
      </c>
      <c r="I63" s="20" t="s">
        <v>151</v>
      </c>
      <c r="J63" s="10" t="s">
        <v>145</v>
      </c>
    </row>
    <row r="64" spans="1:10">
      <c r="A64" s="9">
        <v>48</v>
      </c>
      <c r="B64" s="19" t="s">
        <v>59</v>
      </c>
      <c r="C64" s="36">
        <v>2.6585046020000001E-3</v>
      </c>
      <c r="D64" s="10">
        <v>2417.37</v>
      </c>
      <c r="E64" s="10">
        <v>7.81</v>
      </c>
      <c r="F64" s="10">
        <v>2425.1799999999998</v>
      </c>
      <c r="G64" s="10" t="s">
        <v>149</v>
      </c>
      <c r="H64" s="20" t="s">
        <v>150</v>
      </c>
      <c r="I64" s="20" t="s">
        <v>150</v>
      </c>
      <c r="J64" s="10" t="s">
        <v>150</v>
      </c>
    </row>
    <row r="65" spans="1:10">
      <c r="A65" s="9">
        <v>49</v>
      </c>
      <c r="B65" s="19" t="s">
        <v>60</v>
      </c>
      <c r="C65" s="36">
        <v>5.4904178120000003E-3</v>
      </c>
      <c r="D65" s="10">
        <v>4992.42</v>
      </c>
      <c r="E65" s="10">
        <v>16.12</v>
      </c>
      <c r="F65" s="10">
        <v>5008.54</v>
      </c>
      <c r="G65" s="10" t="s">
        <v>149</v>
      </c>
      <c r="H65" s="20" t="s">
        <v>150</v>
      </c>
      <c r="I65" s="20" t="s">
        <v>150</v>
      </c>
      <c r="J65" s="10" t="s">
        <v>150</v>
      </c>
    </row>
    <row r="66" spans="1:10">
      <c r="A66" s="9">
        <v>50</v>
      </c>
      <c r="B66" s="19" t="s">
        <v>61</v>
      </c>
      <c r="C66" s="36">
        <v>1.6780568235000001E-2</v>
      </c>
      <c r="D66" s="10">
        <v>15258.52</v>
      </c>
      <c r="E66" s="10">
        <v>49.28</v>
      </c>
      <c r="F66" s="10">
        <v>15307.800000000001</v>
      </c>
      <c r="G66" s="10" t="s">
        <v>142</v>
      </c>
      <c r="H66" s="20" t="s">
        <v>143</v>
      </c>
      <c r="I66" s="20" t="s">
        <v>148</v>
      </c>
      <c r="J66" s="10" t="s">
        <v>145</v>
      </c>
    </row>
    <row r="67" spans="1:10">
      <c r="A67" s="9">
        <v>51</v>
      </c>
      <c r="B67" s="19" t="s">
        <v>62</v>
      </c>
      <c r="C67" s="36">
        <v>5.7282536469999996E-3</v>
      </c>
      <c r="D67" s="10">
        <v>5208.68</v>
      </c>
      <c r="E67" s="10">
        <v>16.82</v>
      </c>
      <c r="F67" s="10">
        <v>5225.5</v>
      </c>
      <c r="G67" s="10" t="s">
        <v>149</v>
      </c>
      <c r="H67" s="20" t="s">
        <v>150</v>
      </c>
      <c r="I67" s="20" t="s">
        <v>150</v>
      </c>
      <c r="J67" s="10" t="s">
        <v>150</v>
      </c>
    </row>
    <row r="68" spans="1:10">
      <c r="A68" s="9">
        <v>52</v>
      </c>
      <c r="B68" s="19" t="s">
        <v>63</v>
      </c>
      <c r="C68" s="36">
        <v>3.8223936862999998E-2</v>
      </c>
      <c r="D68" s="10">
        <v>34756.9</v>
      </c>
      <c r="E68" s="10">
        <v>112.25</v>
      </c>
      <c r="F68" s="10">
        <v>34869.15</v>
      </c>
      <c r="G68" s="10" t="s">
        <v>142</v>
      </c>
      <c r="H68" s="20" t="s">
        <v>143</v>
      </c>
      <c r="I68" s="20" t="s">
        <v>144</v>
      </c>
      <c r="J68" s="10" t="s">
        <v>145</v>
      </c>
    </row>
    <row r="69" spans="1:10">
      <c r="A69" s="9">
        <v>53</v>
      </c>
      <c r="B69" s="19" t="s">
        <v>64</v>
      </c>
      <c r="C69" s="36">
        <v>3.8848656599999999E-3</v>
      </c>
      <c r="D69" s="10">
        <v>3532.5</v>
      </c>
      <c r="E69" s="10">
        <v>11.41</v>
      </c>
      <c r="F69" s="10">
        <v>3543.91</v>
      </c>
      <c r="G69" s="10" t="s">
        <v>142</v>
      </c>
      <c r="H69" s="20" t="s">
        <v>143</v>
      </c>
      <c r="I69" s="20" t="s">
        <v>151</v>
      </c>
      <c r="J69" s="10" t="s">
        <v>145</v>
      </c>
    </row>
    <row r="70" spans="1:10">
      <c r="A70" s="9">
        <v>54</v>
      </c>
      <c r="B70" s="19" t="s">
        <v>65</v>
      </c>
      <c r="C70" s="36">
        <v>1.9802557790000001E-3</v>
      </c>
      <c r="D70" s="10">
        <v>1800.64</v>
      </c>
      <c r="E70" s="10">
        <v>5.82</v>
      </c>
      <c r="F70" s="10">
        <v>1806.46</v>
      </c>
      <c r="G70" s="10" t="s">
        <v>142</v>
      </c>
      <c r="H70" s="20" t="s">
        <v>143</v>
      </c>
      <c r="I70" s="20" t="s">
        <v>151</v>
      </c>
      <c r="J70" s="10" t="s">
        <v>145</v>
      </c>
    </row>
    <row r="71" spans="1:10">
      <c r="A71" s="9">
        <v>55</v>
      </c>
      <c r="B71" s="19" t="s">
        <v>66</v>
      </c>
      <c r="C71" s="36">
        <v>3.4822756210000001E-3</v>
      </c>
      <c r="D71" s="10">
        <v>3166.42</v>
      </c>
      <c r="E71" s="10">
        <v>10.23</v>
      </c>
      <c r="F71" s="10">
        <v>3176.65</v>
      </c>
      <c r="G71" s="10" t="s">
        <v>149</v>
      </c>
      <c r="H71" s="20" t="s">
        <v>150</v>
      </c>
      <c r="I71" s="20" t="s">
        <v>150</v>
      </c>
      <c r="J71" s="10" t="s">
        <v>150</v>
      </c>
    </row>
    <row r="72" spans="1:10">
      <c r="A72" s="9">
        <v>56</v>
      </c>
      <c r="B72" s="19" t="s">
        <v>67</v>
      </c>
      <c r="C72" s="36">
        <v>1.4586837165E-2</v>
      </c>
      <c r="D72" s="10">
        <v>13263.76</v>
      </c>
      <c r="E72" s="10">
        <v>42.84</v>
      </c>
      <c r="F72" s="10">
        <v>13306.6</v>
      </c>
      <c r="G72" s="10" t="s">
        <v>142</v>
      </c>
      <c r="H72" s="20" t="s">
        <v>143</v>
      </c>
      <c r="I72" s="20" t="s">
        <v>144</v>
      </c>
      <c r="J72" s="10" t="s">
        <v>145</v>
      </c>
    </row>
    <row r="73" spans="1:10">
      <c r="A73" s="9">
        <v>57</v>
      </c>
      <c r="B73" s="19" t="s">
        <v>68</v>
      </c>
      <c r="C73" s="36">
        <v>7.3285811041000001E-2</v>
      </c>
      <c r="D73" s="10">
        <v>66638.55</v>
      </c>
      <c r="E73" s="10">
        <v>215.21</v>
      </c>
      <c r="F73" s="10">
        <v>66853.760000000009</v>
      </c>
      <c r="G73" s="10" t="s">
        <v>149</v>
      </c>
      <c r="H73" s="20" t="s">
        <v>150</v>
      </c>
      <c r="I73" s="20" t="s">
        <v>150</v>
      </c>
      <c r="J73" s="10" t="s">
        <v>150</v>
      </c>
    </row>
    <row r="74" spans="1:10">
      <c r="A74" s="9">
        <v>58</v>
      </c>
      <c r="B74" s="19" t="s">
        <v>69</v>
      </c>
      <c r="C74" s="36">
        <v>3.3588702349999998E-3</v>
      </c>
      <c r="D74" s="10">
        <v>3054.21</v>
      </c>
      <c r="E74" s="10">
        <v>9.86</v>
      </c>
      <c r="F74" s="10">
        <v>3064.07</v>
      </c>
      <c r="G74" s="10" t="s">
        <v>149</v>
      </c>
      <c r="H74" s="20" t="s">
        <v>150</v>
      </c>
      <c r="I74" s="20" t="s">
        <v>150</v>
      </c>
      <c r="J74" s="10" t="s">
        <v>150</v>
      </c>
    </row>
    <row r="75" spans="1:10">
      <c r="A75" s="9">
        <v>59</v>
      </c>
      <c r="B75" s="19" t="s">
        <v>70</v>
      </c>
      <c r="C75" s="36">
        <v>3.3005331429999999E-3</v>
      </c>
      <c r="D75" s="10">
        <v>3001.16</v>
      </c>
      <c r="E75" s="10">
        <v>9.69</v>
      </c>
      <c r="F75" s="10">
        <v>3010.85</v>
      </c>
      <c r="G75" s="10" t="s">
        <v>149</v>
      </c>
      <c r="H75" s="20" t="s">
        <v>150</v>
      </c>
      <c r="I75" s="20" t="s">
        <v>150</v>
      </c>
      <c r="J75" s="10" t="s">
        <v>150</v>
      </c>
    </row>
    <row r="76" spans="1:10">
      <c r="A76" s="9">
        <v>60</v>
      </c>
      <c r="B76" s="19" t="s">
        <v>71</v>
      </c>
      <c r="C76" s="36">
        <v>1.619335092E-3</v>
      </c>
      <c r="D76" s="10">
        <v>1472.46</v>
      </c>
      <c r="E76" s="10">
        <v>4.76</v>
      </c>
      <c r="F76" s="10">
        <v>1477.22</v>
      </c>
      <c r="G76" s="10" t="s">
        <v>142</v>
      </c>
      <c r="H76" s="20" t="s">
        <v>143</v>
      </c>
      <c r="I76" s="20" t="s">
        <v>148</v>
      </c>
      <c r="J76" s="10" t="s">
        <v>145</v>
      </c>
    </row>
    <row r="77" spans="1:10">
      <c r="A77" s="9">
        <v>61</v>
      </c>
      <c r="B77" s="19" t="s">
        <v>72</v>
      </c>
      <c r="C77" s="36">
        <v>4.031349456E-3</v>
      </c>
      <c r="D77" s="10">
        <v>3665.69</v>
      </c>
      <c r="E77" s="10">
        <v>11.84</v>
      </c>
      <c r="F77" s="10">
        <v>3677.53</v>
      </c>
      <c r="G77" s="10" t="s">
        <v>142</v>
      </c>
      <c r="H77" s="20" t="s">
        <v>143</v>
      </c>
      <c r="I77" s="20" t="s">
        <v>151</v>
      </c>
      <c r="J77" s="10" t="s">
        <v>145</v>
      </c>
    </row>
    <row r="78" spans="1:10">
      <c r="A78" s="9">
        <v>62</v>
      </c>
      <c r="B78" s="19" t="s">
        <v>73</v>
      </c>
      <c r="C78" s="36">
        <v>7.1619998599999997E-3</v>
      </c>
      <c r="D78" s="10">
        <v>6512.38</v>
      </c>
      <c r="E78" s="10">
        <v>21.03</v>
      </c>
      <c r="F78" s="10">
        <v>6533.41</v>
      </c>
      <c r="G78" s="10" t="s">
        <v>142</v>
      </c>
      <c r="H78" s="20" t="s">
        <v>143</v>
      </c>
      <c r="I78" s="20" t="s">
        <v>144</v>
      </c>
      <c r="J78" s="10" t="s">
        <v>145</v>
      </c>
    </row>
    <row r="79" spans="1:10">
      <c r="A79" s="9">
        <v>63</v>
      </c>
      <c r="B79" s="19" t="s">
        <v>74</v>
      </c>
      <c r="C79" s="36">
        <v>1.1788259436000001E-2</v>
      </c>
      <c r="D79" s="10">
        <v>10719.03</v>
      </c>
      <c r="E79" s="10">
        <v>34.619999999999997</v>
      </c>
      <c r="F79" s="10">
        <v>10753.650000000001</v>
      </c>
      <c r="G79" s="10" t="s">
        <v>142</v>
      </c>
      <c r="H79" s="20" t="s">
        <v>143</v>
      </c>
      <c r="I79" s="20" t="s">
        <v>144</v>
      </c>
      <c r="J79" s="10" t="s">
        <v>145</v>
      </c>
    </row>
    <row r="80" spans="1:10">
      <c r="A80" s="9">
        <v>64</v>
      </c>
      <c r="B80" s="19" t="s">
        <v>75</v>
      </c>
      <c r="C80" s="36">
        <v>1.0363488161E-2</v>
      </c>
      <c r="D80" s="10">
        <v>9423.49</v>
      </c>
      <c r="E80" s="10">
        <v>30.43</v>
      </c>
      <c r="F80" s="10">
        <v>9453.92</v>
      </c>
      <c r="G80" s="10" t="s">
        <v>149</v>
      </c>
      <c r="H80" s="20" t="s">
        <v>150</v>
      </c>
      <c r="I80" s="20" t="s">
        <v>150</v>
      </c>
      <c r="J80" s="10" t="s">
        <v>150</v>
      </c>
    </row>
    <row r="81" spans="1:10">
      <c r="A81" s="9">
        <v>65</v>
      </c>
      <c r="B81" s="19" t="s">
        <v>76</v>
      </c>
      <c r="C81" s="36">
        <v>4.9471135799999998E-3</v>
      </c>
      <c r="D81" s="10">
        <v>4498.3900000000003</v>
      </c>
      <c r="E81" s="10">
        <v>14.53</v>
      </c>
      <c r="F81" s="10">
        <v>4512.92</v>
      </c>
      <c r="G81" s="10" t="s">
        <v>142</v>
      </c>
      <c r="H81" s="20" t="s">
        <v>143</v>
      </c>
      <c r="I81" s="20" t="s">
        <v>148</v>
      </c>
      <c r="J81" s="10" t="s">
        <v>145</v>
      </c>
    </row>
    <row r="82" spans="1:10">
      <c r="A82" s="9">
        <v>66</v>
      </c>
      <c r="B82" s="19" t="s">
        <v>77</v>
      </c>
      <c r="C82" s="36">
        <v>1.8946733430000001E-3</v>
      </c>
      <c r="D82" s="10">
        <v>1722.82</v>
      </c>
      <c r="E82" s="10">
        <v>5.56</v>
      </c>
      <c r="F82" s="10">
        <v>1728.3799999999999</v>
      </c>
      <c r="G82" s="10" t="s">
        <v>142</v>
      </c>
      <c r="H82" s="20" t="s">
        <v>143</v>
      </c>
      <c r="I82" s="20" t="s">
        <v>144</v>
      </c>
      <c r="J82" s="10" t="s">
        <v>145</v>
      </c>
    </row>
    <row r="83" spans="1:10">
      <c r="A83" s="9">
        <v>67</v>
      </c>
      <c r="B83" s="19" t="s">
        <v>78</v>
      </c>
      <c r="C83" s="36">
        <v>4.4576589709999998E-3</v>
      </c>
      <c r="D83" s="10">
        <v>4053.33</v>
      </c>
      <c r="E83" s="10">
        <v>13.09</v>
      </c>
      <c r="F83" s="10">
        <v>4066.42</v>
      </c>
      <c r="G83" s="10" t="s">
        <v>149</v>
      </c>
      <c r="H83" s="20" t="s">
        <v>150</v>
      </c>
      <c r="I83" s="20" t="s">
        <v>150</v>
      </c>
      <c r="J83" s="10" t="s">
        <v>150</v>
      </c>
    </row>
    <row r="84" spans="1:10">
      <c r="A84" s="9">
        <v>68</v>
      </c>
      <c r="B84" s="19" t="s">
        <v>79</v>
      </c>
      <c r="C84" s="36">
        <v>2.157510788E-3</v>
      </c>
      <c r="D84" s="10">
        <v>1961.82</v>
      </c>
      <c r="E84" s="10">
        <v>6.34</v>
      </c>
      <c r="F84" s="10">
        <v>1968.1599999999999</v>
      </c>
      <c r="G84" s="10" t="s">
        <v>142</v>
      </c>
      <c r="H84" s="20" t="s">
        <v>143</v>
      </c>
      <c r="I84" s="20" t="s">
        <v>144</v>
      </c>
      <c r="J84" s="10" t="s">
        <v>145</v>
      </c>
    </row>
    <row r="85" spans="1:10">
      <c r="A85" s="9">
        <v>69</v>
      </c>
      <c r="B85" s="19" t="s">
        <v>80</v>
      </c>
      <c r="C85" s="36">
        <v>5.3089958680000004E-3</v>
      </c>
      <c r="D85" s="10">
        <v>4827.45</v>
      </c>
      <c r="E85" s="10">
        <v>15.59</v>
      </c>
      <c r="F85" s="10">
        <v>4843.04</v>
      </c>
      <c r="G85" s="10" t="s">
        <v>142</v>
      </c>
      <c r="H85" s="20" t="s">
        <v>143</v>
      </c>
      <c r="I85" s="20" t="s">
        <v>144</v>
      </c>
      <c r="J85" s="10" t="s">
        <v>145</v>
      </c>
    </row>
    <row r="86" spans="1:10">
      <c r="A86" s="9">
        <v>70</v>
      </c>
      <c r="B86" s="19" t="s">
        <v>81</v>
      </c>
      <c r="C86" s="36">
        <v>1.0607414131E-2</v>
      </c>
      <c r="D86" s="10">
        <v>9645.2900000000009</v>
      </c>
      <c r="E86" s="10">
        <v>31.15</v>
      </c>
      <c r="F86" s="10">
        <v>9676.44</v>
      </c>
      <c r="G86" s="10" t="s">
        <v>142</v>
      </c>
      <c r="H86" s="20" t="s">
        <v>143</v>
      </c>
      <c r="I86" s="20" t="s">
        <v>151</v>
      </c>
      <c r="J86" s="10" t="s">
        <v>145</v>
      </c>
    </row>
    <row r="87" spans="1:10">
      <c r="A87" s="9">
        <v>71</v>
      </c>
      <c r="B87" s="19" t="s">
        <v>82</v>
      </c>
      <c r="C87" s="36">
        <v>2.348228203E-3</v>
      </c>
      <c r="D87" s="10">
        <v>2135.2399999999998</v>
      </c>
      <c r="E87" s="10">
        <v>6.9</v>
      </c>
      <c r="F87" s="10">
        <v>2142.14</v>
      </c>
      <c r="G87" s="10" t="s">
        <v>142</v>
      </c>
      <c r="H87" s="20" t="s">
        <v>143</v>
      </c>
      <c r="I87" s="20" t="s">
        <v>144</v>
      </c>
      <c r="J87" s="10" t="s">
        <v>145</v>
      </c>
    </row>
    <row r="88" spans="1:10">
      <c r="A88" s="9">
        <v>72</v>
      </c>
      <c r="B88" s="19" t="s">
        <v>83</v>
      </c>
      <c r="C88" s="36">
        <v>1.453939821E-3</v>
      </c>
      <c r="D88" s="10">
        <v>1322.06</v>
      </c>
      <c r="E88" s="10">
        <v>4.2699999999999996</v>
      </c>
      <c r="F88" s="10">
        <v>1326.33</v>
      </c>
      <c r="G88" s="10" t="s">
        <v>142</v>
      </c>
      <c r="H88" s="20" t="s">
        <v>143</v>
      </c>
      <c r="I88" s="20" t="s">
        <v>151</v>
      </c>
      <c r="J88" s="10" t="s">
        <v>145</v>
      </c>
    </row>
    <row r="89" spans="1:10">
      <c r="A89" s="9">
        <v>73</v>
      </c>
      <c r="B89" s="19" t="s">
        <v>84</v>
      </c>
      <c r="C89" s="36">
        <v>5.8240931549999996E-3</v>
      </c>
      <c r="D89" s="10">
        <v>5295.83</v>
      </c>
      <c r="E89" s="10">
        <v>17.100000000000001</v>
      </c>
      <c r="F89" s="10">
        <v>5312.93</v>
      </c>
      <c r="G89" s="10" t="s">
        <v>149</v>
      </c>
      <c r="H89" s="20" t="s">
        <v>150</v>
      </c>
      <c r="I89" s="20" t="s">
        <v>150</v>
      </c>
      <c r="J89" s="10" t="s">
        <v>150</v>
      </c>
    </row>
    <row r="90" spans="1:10">
      <c r="A90" s="9">
        <v>74</v>
      </c>
      <c r="B90" s="19" t="s">
        <v>85</v>
      </c>
      <c r="C90" s="36">
        <v>1.6661329780000001E-3</v>
      </c>
      <c r="D90" s="10">
        <v>1515.01</v>
      </c>
      <c r="E90" s="10">
        <v>4.8899999999999997</v>
      </c>
      <c r="F90" s="10">
        <v>1519.9</v>
      </c>
      <c r="G90" s="10" t="s">
        <v>149</v>
      </c>
      <c r="H90" s="20" t="s">
        <v>150</v>
      </c>
      <c r="I90" s="20" t="s">
        <v>150</v>
      </c>
      <c r="J90" s="10" t="s">
        <v>150</v>
      </c>
    </row>
    <row r="91" spans="1:10">
      <c r="A91" s="9">
        <v>75</v>
      </c>
      <c r="B91" s="19" t="s">
        <v>86</v>
      </c>
      <c r="C91" s="36">
        <v>4.4528509690000004E-3</v>
      </c>
      <c r="D91" s="10">
        <v>4048.96</v>
      </c>
      <c r="E91" s="10">
        <v>13.08</v>
      </c>
      <c r="F91" s="10">
        <v>4062.04</v>
      </c>
      <c r="G91" s="10" t="s">
        <v>142</v>
      </c>
      <c r="H91" s="20" t="s">
        <v>143</v>
      </c>
      <c r="I91" s="20" t="s">
        <v>144</v>
      </c>
      <c r="J91" s="10" t="s">
        <v>145</v>
      </c>
    </row>
    <row r="92" spans="1:10">
      <c r="A92" s="9">
        <v>76</v>
      </c>
      <c r="B92" s="19" t="s">
        <v>87</v>
      </c>
      <c r="C92" s="36">
        <v>1.1657802310000001E-3</v>
      </c>
      <c r="D92" s="10">
        <v>1060.04</v>
      </c>
      <c r="E92" s="10">
        <v>3.42</v>
      </c>
      <c r="F92" s="10">
        <v>1063.46</v>
      </c>
      <c r="G92" s="10" t="s">
        <v>142</v>
      </c>
      <c r="H92" s="20" t="s">
        <v>143</v>
      </c>
      <c r="I92" s="20" t="s">
        <v>151</v>
      </c>
      <c r="J92" s="10" t="s">
        <v>145</v>
      </c>
    </row>
    <row r="93" spans="1:10">
      <c r="A93" s="9">
        <v>77</v>
      </c>
      <c r="B93" s="19" t="s">
        <v>88</v>
      </c>
      <c r="C93" s="36">
        <v>0.22810892625000001</v>
      </c>
      <c r="D93" s="10">
        <v>207418.71</v>
      </c>
      <c r="E93" s="10">
        <v>669.86</v>
      </c>
      <c r="F93" s="10">
        <v>208088.56999999998</v>
      </c>
      <c r="G93" s="10" t="s">
        <v>142</v>
      </c>
      <c r="H93" s="20" t="s">
        <v>143</v>
      </c>
      <c r="I93" s="20" t="s">
        <v>152</v>
      </c>
      <c r="J93" s="10" t="s">
        <v>145</v>
      </c>
    </row>
    <row r="94" spans="1:10">
      <c r="A94" s="9">
        <v>78</v>
      </c>
      <c r="B94" s="19" t="s">
        <v>89</v>
      </c>
      <c r="C94" s="36">
        <v>3.6145597841E-2</v>
      </c>
      <c r="D94" s="10">
        <v>32867.08</v>
      </c>
      <c r="E94" s="10">
        <v>106.14</v>
      </c>
      <c r="F94" s="10">
        <v>32973.22</v>
      </c>
      <c r="G94" s="10" t="s">
        <v>142</v>
      </c>
      <c r="H94" s="20" t="s">
        <v>143</v>
      </c>
      <c r="I94" s="20" t="s">
        <v>144</v>
      </c>
      <c r="J94" s="10" t="s">
        <v>145</v>
      </c>
    </row>
    <row r="95" spans="1:10">
      <c r="A95" s="9">
        <v>79</v>
      </c>
      <c r="B95" s="19" t="s">
        <v>90</v>
      </c>
      <c r="C95" s="36">
        <v>4.747100695E-3</v>
      </c>
      <c r="D95" s="10">
        <v>4316.5200000000004</v>
      </c>
      <c r="E95" s="10">
        <v>13.94</v>
      </c>
      <c r="F95" s="10">
        <v>4330.46</v>
      </c>
      <c r="G95" s="10" t="s">
        <v>142</v>
      </c>
      <c r="H95" s="20" t="s">
        <v>143</v>
      </c>
      <c r="I95" s="20" t="s">
        <v>151</v>
      </c>
      <c r="J95" s="10" t="s">
        <v>145</v>
      </c>
    </row>
    <row r="96" spans="1:10">
      <c r="A96" s="9">
        <v>80</v>
      </c>
      <c r="B96" s="19" t="s">
        <v>91</v>
      </c>
      <c r="C96" s="36">
        <v>1.1959103779999999E-3</v>
      </c>
      <c r="D96" s="10">
        <v>1087.44</v>
      </c>
      <c r="E96" s="10">
        <v>3.51</v>
      </c>
      <c r="F96" s="10">
        <v>1090.95</v>
      </c>
      <c r="G96" s="10" t="s">
        <v>149</v>
      </c>
      <c r="H96" s="20" t="s">
        <v>150</v>
      </c>
      <c r="I96" s="20" t="s">
        <v>150</v>
      </c>
      <c r="J96" s="10" t="s">
        <v>150</v>
      </c>
    </row>
    <row r="97" spans="1:10">
      <c r="A97" s="9">
        <v>81</v>
      </c>
      <c r="B97" s="19" t="s">
        <v>92</v>
      </c>
      <c r="C97" s="36">
        <v>2.2007828069999999E-3</v>
      </c>
      <c r="D97" s="10">
        <v>2001.16</v>
      </c>
      <c r="E97" s="10">
        <v>6.46</v>
      </c>
      <c r="F97" s="10">
        <v>2007.6200000000001</v>
      </c>
      <c r="G97" s="10" t="s">
        <v>142</v>
      </c>
      <c r="H97" s="20" t="s">
        <v>143</v>
      </c>
      <c r="I97" s="20" t="s">
        <v>144</v>
      </c>
      <c r="J97" s="10" t="s">
        <v>145</v>
      </c>
    </row>
    <row r="98" spans="1:10">
      <c r="A98" s="9">
        <v>82</v>
      </c>
      <c r="B98" s="19" t="s">
        <v>93</v>
      </c>
      <c r="C98" s="36">
        <v>8.8614042123000003E-2</v>
      </c>
      <c r="D98" s="10">
        <v>80576.460000000006</v>
      </c>
      <c r="E98" s="10">
        <v>260.22000000000003</v>
      </c>
      <c r="F98" s="10">
        <v>80836.680000000008</v>
      </c>
      <c r="G98" s="10" t="s">
        <v>142</v>
      </c>
      <c r="H98" s="20" t="s">
        <v>143</v>
      </c>
      <c r="I98" s="20" t="s">
        <v>144</v>
      </c>
      <c r="J98" s="10" t="s">
        <v>145</v>
      </c>
    </row>
    <row r="99" spans="1:10">
      <c r="A99" s="9">
        <v>83</v>
      </c>
      <c r="B99" s="19" t="s">
        <v>94</v>
      </c>
      <c r="C99" s="36">
        <v>2.859158555E-3</v>
      </c>
      <c r="D99" s="10">
        <v>2599.8200000000002</v>
      </c>
      <c r="E99" s="10">
        <v>8.4</v>
      </c>
      <c r="F99" s="10">
        <v>2608.2200000000003</v>
      </c>
      <c r="G99" s="10" t="s">
        <v>142</v>
      </c>
      <c r="H99" s="20" t="s">
        <v>143</v>
      </c>
      <c r="I99" s="20" t="s">
        <v>144</v>
      </c>
      <c r="J99" s="10" t="s">
        <v>145</v>
      </c>
    </row>
    <row r="100" spans="1:10">
      <c r="A100" s="9">
        <v>84</v>
      </c>
      <c r="B100" s="19" t="s">
        <v>95</v>
      </c>
      <c r="C100" s="36">
        <v>4.0967382830000001E-3</v>
      </c>
      <c r="D100" s="10">
        <v>3725.15</v>
      </c>
      <c r="E100" s="10">
        <v>12.03</v>
      </c>
      <c r="F100" s="10">
        <v>3737.1800000000003</v>
      </c>
      <c r="G100" s="10" t="s">
        <v>142</v>
      </c>
      <c r="H100" s="20" t="s">
        <v>143</v>
      </c>
      <c r="I100" s="20" t="s">
        <v>144</v>
      </c>
      <c r="J100" s="10" t="s">
        <v>145</v>
      </c>
    </row>
    <row r="101" spans="1:10">
      <c r="A101" s="9">
        <v>85</v>
      </c>
      <c r="B101" s="19" t="s">
        <v>96</v>
      </c>
      <c r="C101" s="36">
        <v>2.1665177789000001E-2</v>
      </c>
      <c r="D101" s="10">
        <v>19700.080000000002</v>
      </c>
      <c r="E101" s="10">
        <v>63.62</v>
      </c>
      <c r="F101" s="10">
        <v>19763.7</v>
      </c>
      <c r="G101" s="10" t="s">
        <v>149</v>
      </c>
      <c r="H101" s="20" t="s">
        <v>150</v>
      </c>
      <c r="I101" s="20" t="s">
        <v>150</v>
      </c>
      <c r="J101" s="10" t="s">
        <v>150</v>
      </c>
    </row>
    <row r="102" spans="1:10">
      <c r="A102" s="9">
        <v>86</v>
      </c>
      <c r="B102" s="19" t="s">
        <v>97</v>
      </c>
      <c r="C102" s="36">
        <v>3.4499017400000001E-3</v>
      </c>
      <c r="D102" s="10">
        <v>3136.98</v>
      </c>
      <c r="E102" s="10">
        <v>10.130000000000001</v>
      </c>
      <c r="F102" s="10">
        <v>3147.11</v>
      </c>
      <c r="G102" s="10" t="s">
        <v>142</v>
      </c>
      <c r="H102" s="20" t="s">
        <v>143</v>
      </c>
      <c r="I102" s="20" t="s">
        <v>148</v>
      </c>
      <c r="J102" s="10" t="s">
        <v>145</v>
      </c>
    </row>
    <row r="103" spans="1:10">
      <c r="A103" s="9">
        <v>87</v>
      </c>
      <c r="B103" s="19" t="s">
        <v>98</v>
      </c>
      <c r="C103" s="36">
        <v>1.784409829E-3</v>
      </c>
      <c r="D103" s="10">
        <v>1622.56</v>
      </c>
      <c r="E103" s="10">
        <v>5.24</v>
      </c>
      <c r="F103" s="10">
        <v>1627.8</v>
      </c>
      <c r="G103" s="10" t="s">
        <v>142</v>
      </c>
      <c r="H103" s="20" t="s">
        <v>143</v>
      </c>
      <c r="I103" s="20" t="s">
        <v>144</v>
      </c>
      <c r="J103" s="10" t="s">
        <v>145</v>
      </c>
    </row>
    <row r="104" spans="1:10">
      <c r="A104" s="9">
        <v>88</v>
      </c>
      <c r="B104" s="19" t="s">
        <v>99</v>
      </c>
      <c r="C104" s="36">
        <v>4.6297854450000004E-3</v>
      </c>
      <c r="D104" s="10">
        <v>4209.8500000000004</v>
      </c>
      <c r="E104" s="10">
        <v>13.6</v>
      </c>
      <c r="F104" s="10">
        <v>4223.4500000000007</v>
      </c>
      <c r="G104" s="10" t="s">
        <v>142</v>
      </c>
      <c r="H104" s="20" t="s">
        <v>143</v>
      </c>
      <c r="I104" s="20" t="s">
        <v>148</v>
      </c>
      <c r="J104" s="10" t="s">
        <v>145</v>
      </c>
    </row>
    <row r="105" spans="1:10">
      <c r="A105" s="9">
        <v>89</v>
      </c>
      <c r="B105" s="19" t="s">
        <v>100</v>
      </c>
      <c r="C105" s="36">
        <v>1.5254187850000001E-3</v>
      </c>
      <c r="D105" s="10">
        <v>1387.06</v>
      </c>
      <c r="E105" s="10">
        <v>4.4800000000000004</v>
      </c>
      <c r="F105" s="10">
        <v>1391.54</v>
      </c>
      <c r="G105" s="10" t="s">
        <v>149</v>
      </c>
      <c r="H105" s="20" t="s">
        <v>150</v>
      </c>
      <c r="I105" s="20" t="s">
        <v>150</v>
      </c>
      <c r="J105" s="10" t="s">
        <v>150</v>
      </c>
    </row>
    <row r="106" spans="1:10">
      <c r="A106" s="9">
        <v>90</v>
      </c>
      <c r="B106" s="19" t="s">
        <v>101</v>
      </c>
      <c r="C106" s="36">
        <v>1.0026607482999999E-2</v>
      </c>
      <c r="D106" s="10">
        <v>9117.16</v>
      </c>
      <c r="E106" s="10">
        <v>29.44</v>
      </c>
      <c r="F106" s="10">
        <v>9146.6</v>
      </c>
      <c r="G106" s="10" t="s">
        <v>149</v>
      </c>
      <c r="H106" s="20" t="s">
        <v>150</v>
      </c>
      <c r="I106" s="20" t="s">
        <v>150</v>
      </c>
      <c r="J106" s="10" t="s">
        <v>150</v>
      </c>
    </row>
    <row r="107" spans="1:10">
      <c r="A107" s="9">
        <v>91</v>
      </c>
      <c r="B107" s="19" t="s">
        <v>102</v>
      </c>
      <c r="C107" s="36">
        <v>1.3316563022000001E-2</v>
      </c>
      <c r="D107" s="10">
        <v>12108.71</v>
      </c>
      <c r="E107" s="10">
        <v>39.11</v>
      </c>
      <c r="F107" s="10">
        <v>12147.82</v>
      </c>
      <c r="G107" s="10" t="s">
        <v>149</v>
      </c>
      <c r="H107" s="20" t="s">
        <v>150</v>
      </c>
      <c r="I107" s="20" t="s">
        <v>150</v>
      </c>
      <c r="J107" s="10" t="s">
        <v>150</v>
      </c>
    </row>
    <row r="108" spans="1:10">
      <c r="A108" s="9">
        <v>92</v>
      </c>
      <c r="B108" s="19" t="s">
        <v>103</v>
      </c>
      <c r="C108" s="36">
        <v>5.5436263679999997E-3</v>
      </c>
      <c r="D108" s="10">
        <v>5040.8</v>
      </c>
      <c r="E108" s="10">
        <v>16.28</v>
      </c>
      <c r="F108" s="10">
        <v>5057.08</v>
      </c>
      <c r="G108" s="10" t="s">
        <v>149</v>
      </c>
      <c r="H108" s="20" t="s">
        <v>150</v>
      </c>
      <c r="I108" s="20" t="s">
        <v>150</v>
      </c>
      <c r="J108" s="10" t="s">
        <v>150</v>
      </c>
    </row>
    <row r="109" spans="1:10">
      <c r="A109" s="9">
        <v>93</v>
      </c>
      <c r="B109" s="19" t="s">
        <v>104</v>
      </c>
      <c r="C109" s="36">
        <v>2.4405418430000002E-3</v>
      </c>
      <c r="D109" s="10">
        <v>2219.1799999999998</v>
      </c>
      <c r="E109" s="10">
        <v>7.17</v>
      </c>
      <c r="F109" s="10">
        <v>2226.35</v>
      </c>
      <c r="G109" s="10" t="s">
        <v>149</v>
      </c>
      <c r="H109" s="20" t="s">
        <v>150</v>
      </c>
      <c r="I109" s="20" t="s">
        <v>150</v>
      </c>
      <c r="J109" s="10" t="s">
        <v>150</v>
      </c>
    </row>
    <row r="110" spans="1:10">
      <c r="A110" s="9">
        <v>94</v>
      </c>
      <c r="B110" s="19" t="s">
        <v>105</v>
      </c>
      <c r="C110" s="36">
        <v>1.5957758817000001E-2</v>
      </c>
      <c r="D110" s="10">
        <v>14510.34</v>
      </c>
      <c r="E110" s="10">
        <v>46.86</v>
      </c>
      <c r="F110" s="10">
        <v>14557.2</v>
      </c>
      <c r="G110" s="10" t="s">
        <v>142</v>
      </c>
      <c r="H110" s="20" t="s">
        <v>143</v>
      </c>
      <c r="I110" s="20" t="s">
        <v>151</v>
      </c>
      <c r="J110" s="10" t="s">
        <v>145</v>
      </c>
    </row>
    <row r="111" spans="1:10">
      <c r="A111" s="9">
        <v>95</v>
      </c>
      <c r="B111" s="19" t="s">
        <v>106</v>
      </c>
      <c r="C111" s="36">
        <v>2.3405354000000001E-3</v>
      </c>
      <c r="D111" s="10">
        <v>2128.2399999999998</v>
      </c>
      <c r="E111" s="10">
        <v>6.87</v>
      </c>
      <c r="F111" s="10">
        <v>2135.1099999999997</v>
      </c>
      <c r="G111" s="10" t="s">
        <v>142</v>
      </c>
      <c r="H111" s="20" t="s">
        <v>143</v>
      </c>
      <c r="I111" s="20" t="s">
        <v>151</v>
      </c>
      <c r="J111" s="10" t="s">
        <v>145</v>
      </c>
    </row>
    <row r="112" spans="1:10">
      <c r="A112" s="9">
        <v>96</v>
      </c>
      <c r="B112" s="19" t="s">
        <v>107</v>
      </c>
      <c r="C112" s="36">
        <v>3.6745957029999999E-3</v>
      </c>
      <c r="D112" s="10">
        <v>3341.3</v>
      </c>
      <c r="E112" s="10">
        <v>10.79</v>
      </c>
      <c r="F112" s="10">
        <v>3352.09</v>
      </c>
      <c r="G112" s="10" t="s">
        <v>142</v>
      </c>
      <c r="H112" s="20" t="s">
        <v>143</v>
      </c>
      <c r="I112" s="20" t="s">
        <v>144</v>
      </c>
      <c r="J112" s="10" t="s">
        <v>145</v>
      </c>
    </row>
    <row r="113" spans="1:10">
      <c r="A113" s="9">
        <v>97</v>
      </c>
      <c r="B113" s="19" t="s">
        <v>108</v>
      </c>
      <c r="C113" s="36">
        <v>2.5662230163E-2</v>
      </c>
      <c r="D113" s="10">
        <v>23334.58</v>
      </c>
      <c r="E113" s="10">
        <v>75.36</v>
      </c>
      <c r="F113" s="10">
        <v>23409.940000000002</v>
      </c>
      <c r="G113" s="10" t="s">
        <v>149</v>
      </c>
      <c r="H113" s="20" t="s">
        <v>150</v>
      </c>
      <c r="I113" s="20" t="s">
        <v>150</v>
      </c>
      <c r="J113" s="10" t="s">
        <v>150</v>
      </c>
    </row>
    <row r="114" spans="1:10">
      <c r="A114" s="9">
        <v>98</v>
      </c>
      <c r="B114" s="19" t="s">
        <v>109</v>
      </c>
      <c r="C114" s="36">
        <v>2.3456639350000002E-3</v>
      </c>
      <c r="D114" s="10">
        <v>2132.9</v>
      </c>
      <c r="E114" s="10">
        <v>6.89</v>
      </c>
      <c r="F114" s="10">
        <v>2139.79</v>
      </c>
      <c r="G114" s="10" t="s">
        <v>142</v>
      </c>
      <c r="H114" s="20" t="s">
        <v>143</v>
      </c>
      <c r="I114" s="20" t="s">
        <v>148</v>
      </c>
      <c r="J114" s="10" t="s">
        <v>145</v>
      </c>
    </row>
    <row r="115" spans="1:10">
      <c r="A115" s="9">
        <v>99</v>
      </c>
      <c r="B115" s="19" t="s">
        <v>110</v>
      </c>
      <c r="C115" s="36">
        <v>2.8104374670000001E-3</v>
      </c>
      <c r="D115" s="10">
        <v>2555.52</v>
      </c>
      <c r="E115" s="10">
        <v>8.25</v>
      </c>
      <c r="F115" s="10">
        <v>2563.77</v>
      </c>
      <c r="G115" s="10" t="s">
        <v>142</v>
      </c>
      <c r="H115" s="20" t="s">
        <v>143</v>
      </c>
      <c r="I115" s="20" t="s">
        <v>151</v>
      </c>
      <c r="J115" s="10" t="s">
        <v>145</v>
      </c>
    </row>
    <row r="116" spans="1:10">
      <c r="A116" s="9">
        <v>100</v>
      </c>
      <c r="B116" s="22" t="s">
        <v>111</v>
      </c>
      <c r="C116" s="37">
        <v>1</v>
      </c>
      <c r="D116" s="7">
        <v>909296.76000000024</v>
      </c>
      <c r="E116" s="7">
        <v>-1.0000000000474074E-2</v>
      </c>
      <c r="F116" s="7">
        <v>909296.74999999977</v>
      </c>
    </row>
  </sheetData>
  <mergeCells count="5">
    <mergeCell ref="D5:E8"/>
    <mergeCell ref="C9:E9"/>
    <mergeCell ref="A15:J15"/>
    <mergeCell ref="A2:E2"/>
    <mergeCell ref="A3:E3"/>
  </mergeCells>
  <conditionalFormatting sqref="H17 H117:J117">
    <cfRule type="expression" dxfId="8" priority="9">
      <formula>$G17="No"</formula>
    </cfRule>
  </conditionalFormatting>
  <conditionalFormatting sqref="I17">
    <cfRule type="expression" dxfId="7" priority="8">
      <formula>$G17="No"</formula>
    </cfRule>
  </conditionalFormatting>
  <conditionalFormatting sqref="J17">
    <cfRule type="expression" dxfId="6" priority="7">
      <formula>$G17="No"</formula>
    </cfRule>
  </conditionalFormatting>
  <conditionalFormatting sqref="H18:H115">
    <cfRule type="expression" dxfId="5" priority="6">
      <formula>$G18="No"</formula>
    </cfRule>
  </conditionalFormatting>
  <conditionalFormatting sqref="I18:I115">
    <cfRule type="expression" dxfId="4" priority="5">
      <formula>$G18="No"</formula>
    </cfRule>
  </conditionalFormatting>
  <conditionalFormatting sqref="J18:J115">
    <cfRule type="expression" dxfId="3" priority="4">
      <formula>$G18="No"</formula>
    </cfRule>
  </conditionalFormatting>
  <conditionalFormatting sqref="H116">
    <cfRule type="expression" dxfId="2" priority="3">
      <formula>$G116="No"</formula>
    </cfRule>
  </conditionalFormatting>
  <conditionalFormatting sqref="I116">
    <cfRule type="expression" dxfId="1" priority="2">
      <formula>$G116="No"</formula>
    </cfRule>
  </conditionalFormatting>
  <conditionalFormatting sqref="J116">
    <cfRule type="expression" dxfId="0" priority="1">
      <formula>$G116="No"</formula>
    </cfRule>
  </conditionalFormatting>
  <printOptions horizontalCentered="1"/>
  <pageMargins left="0.1" right="0.1" top="0.1" bottom="0.25" header="0.3" footer="0.1"/>
  <pageSetup fitToHeight="2" orientation="portrait" r:id="rId1"/>
  <headerFooter>
    <oddFooter>&amp;C&amp;8&amp;P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cedure xmlns="2a316d05-2a40-43ed-b5fc-1713f16382fd" xsi:nil="true"/>
    <TaxCatchAll xmlns="a7a358c3-4efd-438d-a9e7-8d3de61636b7" xsi:nil="true"/>
    <ReportDescription xmlns="2a316d05-2a40-43ed-b5fc-1713f16382fd" xsi:nil="true"/>
    <lcf76f155ced4ddcb4097134ff3c332f xmlns="2a316d05-2a40-43ed-b5fc-1713f16382f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FCFEA688785F46BE3DCD94B7E7965B" ma:contentTypeVersion="23" ma:contentTypeDescription="Create a new document." ma:contentTypeScope="" ma:versionID="f6f0d1312fbfe24452f1222b3c7d5bda">
  <xsd:schema xmlns:xsd="http://www.w3.org/2001/XMLSchema" xmlns:xs="http://www.w3.org/2001/XMLSchema" xmlns:p="http://schemas.microsoft.com/office/2006/metadata/properties" xmlns:ns2="a7a358c3-4efd-438d-a9e7-8d3de61636b7" xmlns:ns3="2a316d05-2a40-43ed-b5fc-1713f16382fd" targetNamespace="http://schemas.microsoft.com/office/2006/metadata/properties" ma:root="true" ma:fieldsID="fe641b8ff06d1b17d536a4e693c079dd" ns2:_="" ns3:_="">
    <xsd:import namespace="a7a358c3-4efd-438d-a9e7-8d3de61636b7"/>
    <xsd:import namespace="2a316d05-2a40-43ed-b5fc-1713f16382f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ReportDescription" minOccurs="0"/>
                <xsd:element ref="ns3:MediaServiceDateTaken" minOccurs="0"/>
                <xsd:element ref="ns3:MediaLengthInSeconds" minOccurs="0"/>
                <xsd:element ref="ns3:Procedure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358c3-4efd-438d-a9e7-8d3de61636b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5" nillable="true" ma:displayName="Taxonomy Catch All Column" ma:hidden="true" ma:list="{f56afabc-c847-4c2b-a7b1-20db0a688928}" ma:internalName="TaxCatchAll" ma:showField="CatchAllData" ma:web="a7a358c3-4efd-438d-a9e7-8d3de61636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316d05-2a40-43ed-b5fc-1713f16382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ReportDescription" ma:index="18" nillable="true" ma:displayName="Report Description" ma:description="Token Email" ma:format="Dropdown" ma:internalName="ReportDescription">
      <xsd:simpleType>
        <xsd:restriction base="dms:Text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Procedure" ma:index="21" nillable="true" ma:displayName="Procedure" ma:format="Dropdown" ma:internalName="Procedure">
      <xsd:simpleType>
        <xsd:restriction base="dms:Text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8f9b67ce-af53-45c6-b721-a33726d7e0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ACD29F-513E-4E29-A643-F02E3FCFF5A0}"/>
</file>

<file path=customXml/itemProps2.xml><?xml version="1.0" encoding="utf-8"?>
<ds:datastoreItem xmlns:ds="http://schemas.openxmlformats.org/officeDocument/2006/customXml" ds:itemID="{20D8FAAE-0C85-4FDD-A070-B53E6CAB2967}"/>
</file>

<file path=customXml/itemProps3.xml><?xml version="1.0" encoding="utf-8"?>
<ds:datastoreItem xmlns:ds="http://schemas.openxmlformats.org/officeDocument/2006/customXml" ds:itemID="{435C1D51-21CD-4570-9650-6D6C08D7B5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Abbondanza</dc:creator>
  <cp:keywords/>
  <dc:description/>
  <cp:lastModifiedBy/>
  <cp:revision/>
  <dcterms:created xsi:type="dcterms:W3CDTF">2024-01-16T20:37:56Z</dcterms:created>
  <dcterms:modified xsi:type="dcterms:W3CDTF">2024-02-15T17:51:07Z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0x01010025FCFEA688785F46BE3DCD94B7E7965B</vt:lpwstr>
  </property>
  <property fmtid="{D5CDD505-2E9C-101B-9397-08002B2CF9AE}" pid="4" name="MediaServiceImageTags">
    <vt:lpwstr/>
  </property>
</Properties>
</file>